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leks/Downloads/"/>
    </mc:Choice>
  </mc:AlternateContent>
  <xr:revisionPtr revIDLastSave="0" documentId="13_ncr:1_{22F54C84-2A7C-6847-AD6E-3E3098CDA257}" xr6:coauthVersionLast="47" xr6:coauthVersionMax="47" xr10:uidLastSave="{00000000-0000-0000-0000-000000000000}"/>
  <bookViews>
    <workbookView xWindow="0" yWindow="500" windowWidth="28200" windowHeight="14160" xr2:uid="{00000000-000D-0000-FFFF-FFFF00000000}"/>
  </bookViews>
  <sheets>
    <sheet name="Sheet1" sheetId="1" r:id="rId1"/>
    <sheet name="Shee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 a="1"/>
  <c r="F6" i="5" l="1"/>
  <c r="F7" i="5" a="1"/>
  <c r="F7" i="5"/>
  <c r="F8" i="5" a="1"/>
  <c r="F8" i="5"/>
  <c r="F14" i="5" a="1"/>
  <c r="F14" i="5"/>
  <c r="G14" i="5"/>
  <c r="H14" i="5"/>
  <c r="M14" i="5" a="1"/>
  <c r="M14" i="5"/>
  <c r="N14" i="5"/>
  <c r="O14" i="5"/>
  <c r="F15" i="5" a="1"/>
  <c r="F15" i="5"/>
  <c r="G15" i="5"/>
  <c r="H15" i="5"/>
  <c r="M15" i="5" a="1"/>
  <c r="M15" i="5"/>
  <c r="N15" i="5"/>
  <c r="O15" i="5"/>
  <c r="F16" i="5" a="1"/>
  <c r="F16" i="5"/>
  <c r="G16" i="5"/>
  <c r="H16" i="5"/>
  <c r="M16" i="5" a="1"/>
  <c r="M16" i="5"/>
  <c r="N16" i="5"/>
  <c r="O16" i="5"/>
  <c r="F17" i="5" a="1"/>
  <c r="F17" i="5"/>
  <c r="G17" i="5"/>
  <c r="H17" i="5"/>
  <c r="M17" i="5" a="1"/>
  <c r="M17" i="5"/>
  <c r="N17" i="5"/>
  <c r="O17" i="5"/>
  <c r="F18" i="5" a="1"/>
  <c r="F18" i="5"/>
  <c r="G18" i="5"/>
  <c r="H18" i="5"/>
  <c r="M18" i="5" a="1"/>
  <c r="M18" i="5"/>
  <c r="N18" i="5"/>
  <c r="O18" i="5"/>
  <c r="F23" i="5" a="1"/>
  <c r="F23" i="5"/>
  <c r="G2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<sst xmlns="http://schemas.openxmlformats.org/spreadsheetml/2006/main" count="27" uniqueCount="19">
  <si>
    <t>year</t>
  </si>
  <si>
    <t>yield</t>
  </si>
  <si>
    <t>price</t>
  </si>
  <si>
    <t>S.E.</t>
  </si>
  <si>
    <t>T-Test</t>
  </si>
  <si>
    <t>Diff</t>
  </si>
  <si>
    <t>Beta</t>
  </si>
  <si>
    <t>DF Test</t>
  </si>
  <si>
    <t>Lag</t>
  </si>
  <si>
    <t>DF-value</t>
  </si>
  <si>
    <t>Trend</t>
  </si>
  <si>
    <t>Gasoline Price $/gallon</t>
  </si>
  <si>
    <t>AUTOCORR</t>
  </si>
  <si>
    <t>PUTOCORR</t>
  </si>
  <si>
    <t>ARLAG</t>
  </si>
  <si>
    <t>Constant</t>
  </si>
  <si>
    <t>Lag suggestion</t>
  </si>
  <si>
    <t>SIC value</t>
  </si>
  <si>
    <t>Oats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</si>
</sst>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30" zoomScaleNormal="130" workbookViewId="0"/>
  </sheetViews>
  <sheetFormatPr baseColWidth="10" defaultColWidth="9.1640625" defaultRowHeight="16" x14ac:dyDescent="0.2"/>
  <cols>
    <col min="1" max="5" width="9.1640625" style="1"/>
    <col min="6" max="6" width="20.33203125" style="1" customWidth="1"/>
    <col min="7" max="16384" width="9.1640625" style="1"/>
  </cols>
  <sheetData>
    <row r="1" spans="1:6" x14ac:dyDescent="0.2">
      <c r="A1" s="5" t="s">
        <v>18</v>
      </c>
    </row>
    <row r="2" spans="1:6" x14ac:dyDescent="0.2">
      <c r="A2" s="1" t="s">
        <v>0</v>
      </c>
      <c r="B2" s="2" t="s">
        <v>2</v>
      </c>
      <c r="C2" s="2" t="s">
        <v>1</v>
      </c>
    </row>
    <row r="3" spans="1:6" x14ac:dyDescent="0.2">
      <c r="A3" s="1">
        <v>2002</v>
      </c>
      <c r="B3" s="3">
        <v>1.81</v>
      </c>
      <c r="C3" s="3">
        <v>56.366375120999997</v>
      </c>
    </row>
    <row r="4" spans="1:6" x14ac:dyDescent="0.2">
      <c r="A4" s="1">
        <v>2003</v>
      </c>
      <c r="B4" s="3">
        <v>1.48</v>
      </c>
      <c r="C4" s="3">
        <v>65.037387386999995</v>
      </c>
      <c r="F4" s="4"/>
    </row>
    <row r="5" spans="1:6" x14ac:dyDescent="0.2">
      <c r="A5" s="1">
        <v>2004</v>
      </c>
      <c r="B5" s="3">
        <v>1.48</v>
      </c>
      <c r="C5" s="3">
        <v>64.742585339000001</v>
      </c>
      <c r="F5" s="4"/>
    </row>
    <row r="6" spans="1:6" x14ac:dyDescent="0.2">
      <c r="A6" s="1">
        <v>2005</v>
      </c>
      <c r="B6" s="3">
        <v>1.63</v>
      </c>
      <c r="C6" s="3">
        <v>63.005485464000003</v>
      </c>
      <c r="F6" s="4"/>
    </row>
    <row r="7" spans="1:6" x14ac:dyDescent="0.2">
      <c r="A7" s="1">
        <v>2006</v>
      </c>
      <c r="B7" s="3">
        <v>1.87</v>
      </c>
      <c r="C7" s="3">
        <v>59.796675192000002</v>
      </c>
      <c r="F7" s="4"/>
    </row>
    <row r="8" spans="1:6" x14ac:dyDescent="0.2">
      <c r="A8" s="1">
        <v>2007</v>
      </c>
      <c r="B8" s="3">
        <v>2.63</v>
      </c>
      <c r="C8" s="3">
        <v>60.126329787000003</v>
      </c>
      <c r="F8" s="4"/>
    </row>
    <row r="9" spans="1:6" x14ac:dyDescent="0.2">
      <c r="A9" s="1">
        <v>2008</v>
      </c>
      <c r="B9" s="3">
        <v>3.15</v>
      </c>
      <c r="C9" s="3">
        <v>63.685289957999998</v>
      </c>
      <c r="F9" s="4"/>
    </row>
    <row r="10" spans="1:6" x14ac:dyDescent="0.2">
      <c r="A10" s="1">
        <v>2009</v>
      </c>
      <c r="B10" s="3">
        <v>2.02</v>
      </c>
      <c r="C10" s="3">
        <v>67.942537313000003</v>
      </c>
      <c r="F10" s="4"/>
    </row>
    <row r="11" spans="1:6" x14ac:dyDescent="0.2">
      <c r="A11" s="1">
        <v>2010</v>
      </c>
      <c r="B11" s="3">
        <v>2.52</v>
      </c>
      <c r="C11" s="3">
        <v>64.606156275000004</v>
      </c>
      <c r="F11" s="4"/>
    </row>
    <row r="12" spans="1:6" x14ac:dyDescent="0.2">
      <c r="A12" s="1">
        <v>2011</v>
      </c>
      <c r="B12" s="3">
        <v>3.49</v>
      </c>
      <c r="C12" s="3">
        <v>57.286857142999999</v>
      </c>
      <c r="F12" s="4"/>
    </row>
    <row r="13" spans="1:6" x14ac:dyDescent="0.2">
      <c r="A13" s="1">
        <v>2012</v>
      </c>
      <c r="B13" s="3">
        <v>3.89</v>
      </c>
      <c r="C13" s="3">
        <v>61.180099501999997</v>
      </c>
      <c r="F13" s="4"/>
    </row>
    <row r="14" spans="1:6" x14ac:dyDescent="0.2">
      <c r="A14" s="1">
        <v>2013</v>
      </c>
      <c r="B14" s="3">
        <v>3.75</v>
      </c>
      <c r="C14" s="3">
        <v>64.065411298000001</v>
      </c>
      <c r="F14" s="4"/>
    </row>
    <row r="15" spans="1:6" x14ac:dyDescent="0.2">
      <c r="A15" s="1">
        <v>2014</v>
      </c>
      <c r="B15" s="3">
        <v>3.21</v>
      </c>
      <c r="C15" s="3">
        <v>67.857004830999998</v>
      </c>
      <c r="F15" s="4"/>
    </row>
    <row r="16" spans="1:6" x14ac:dyDescent="0.2">
      <c r="A16" s="1">
        <v>2015</v>
      </c>
      <c r="B16" s="3">
        <v>2.12</v>
      </c>
      <c r="C16" s="3">
        <v>70.160784313999997</v>
      </c>
      <c r="F16" s="4"/>
    </row>
    <row r="17" spans="1:6" x14ac:dyDescent="0.2">
      <c r="A17" s="1">
        <v>2016</v>
      </c>
      <c r="B17" s="3">
        <v>2.06</v>
      </c>
      <c r="C17" s="3">
        <v>66.014300305999996</v>
      </c>
      <c r="F17" s="4"/>
    </row>
    <row r="18" spans="1:6" x14ac:dyDescent="0.2">
      <c r="A18" s="1">
        <v>2017</v>
      </c>
      <c r="B18" s="3">
        <v>2.59</v>
      </c>
      <c r="C18" s="3">
        <v>61.672885571999998</v>
      </c>
      <c r="F18" s="4"/>
    </row>
    <row r="19" spans="1:6" x14ac:dyDescent="0.2">
      <c r="A19" s="1">
        <v>2018</v>
      </c>
      <c r="B19" s="3">
        <v>2.66</v>
      </c>
      <c r="C19" s="3">
        <v>64.890173410000003</v>
      </c>
      <c r="F19" s="4"/>
    </row>
    <row r="20" spans="1:6" x14ac:dyDescent="0.2">
      <c r="A20" s="1">
        <v>2019</v>
      </c>
      <c r="B20" s="3">
        <v>2.82</v>
      </c>
      <c r="C20" s="3">
        <v>64.321256039000005</v>
      </c>
      <c r="F20" s="4"/>
    </row>
    <row r="21" spans="1:6" x14ac:dyDescent="0.2">
      <c r="A21" s="1">
        <v>2020</v>
      </c>
      <c r="B21" s="3">
        <v>2.77</v>
      </c>
      <c r="C21" s="3">
        <v>65.108027750000005</v>
      </c>
      <c r="F21" s="4"/>
    </row>
    <row r="22" spans="1:6" x14ac:dyDescent="0.2">
      <c r="A22" s="1">
        <v>2021</v>
      </c>
      <c r="B22" s="3">
        <v>4.55</v>
      </c>
      <c r="C22" s="3">
        <v>61.286153845999998</v>
      </c>
      <c r="F22" s="4"/>
    </row>
    <row r="23" spans="1:6" x14ac:dyDescent="0.2">
      <c r="A23" s="1">
        <v>2022</v>
      </c>
      <c r="B23" s="3">
        <v>4.57</v>
      </c>
      <c r="C23" s="3">
        <v>65.532954544999996</v>
      </c>
      <c r="F23" s="4"/>
    </row>
    <row r="24" spans="1:6" x14ac:dyDescent="0.2">
      <c r="A24" s="1">
        <v>2023</v>
      </c>
      <c r="B24" s="3">
        <v>3.6922282214000002</v>
      </c>
      <c r="C24" s="3">
        <v>68.646209385999995</v>
      </c>
      <c r="F24" s="4"/>
    </row>
    <row r="25" spans="1:6" x14ac:dyDescent="0.2">
      <c r="A25" s="1">
        <v>2024</v>
      </c>
      <c r="B25" s="3">
        <v>3.3827313317000001</v>
      </c>
      <c r="C25" s="3">
        <v>65.802948884000003</v>
      </c>
      <c r="F2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34DB-5D79-4D47-95B5-74D7ED81AA4F}">
  <dimension ref="A1:O26"/>
  <sheetViews>
    <sheetView workbookViewId="0"/>
  </sheetViews>
  <sheetFormatPr baseColWidth="10" defaultColWidth="9.1640625" defaultRowHeight="16" x14ac:dyDescent="0.2"/>
  <cols>
    <col min="1" max="1" width="9.1640625" style="1"/>
    <col min="2" max="2" width="25.6640625" style="1" customWidth="1"/>
    <col min="3" max="16384" width="9.1640625" style="1"/>
  </cols>
  <sheetData>
    <row r="1" spans="1:15" x14ac:dyDescent="0.2">
      <c r="A1" s="8" t="s">
        <v>0</v>
      </c>
      <c r="B1" s="8" t="s">
        <v>11</v>
      </c>
    </row>
    <row r="2" spans="1:15" x14ac:dyDescent="0.2">
      <c r="A2" s="6">
        <v>2000</v>
      </c>
      <c r="B2" s="7">
        <v>1.5229999999999999</v>
      </c>
    </row>
    <row r="3" spans="1:15" x14ac:dyDescent="0.2">
      <c r="A3" s="6">
        <v>2001</v>
      </c>
      <c r="B3" s="7">
        <v>1.46</v>
      </c>
      <c r="D3" s="5" t="s">
        <v>7</v>
      </c>
    </row>
    <row r="4" spans="1:15" x14ac:dyDescent="0.2">
      <c r="A4" s="6">
        <v>2002</v>
      </c>
      <c r="B4" s="7">
        <v>1.3859999999999999</v>
      </c>
    </row>
    <row r="5" spans="1:15" x14ac:dyDescent="0.2">
      <c r="A5" s="6">
        <v>2003</v>
      </c>
      <c r="B5" s="7">
        <v>1.603</v>
      </c>
      <c r="D5" s="1" t="s">
        <v>10</v>
      </c>
      <c r="E5" s="1" t="s">
        <v>5</v>
      </c>
      <c r="F5" s="1" t="s">
        <v>9</v>
      </c>
    </row>
    <row r="6" spans="1:15" x14ac:dyDescent="0.2">
      <c r="A6" s="6">
        <v>2004</v>
      </c>
      <c r="B6" s="7">
        <v>1.895</v>
      </c>
      <c r="D6" s="1" t="b">
        <v>1</v>
      </c>
      <c r="E6" s="1">
        <v>0</v>
      </c>
      <c r="F6" s="1" cm="1">
        <f t="array" ref="F6">_xll.DF($B$2:$B$26,D6,,E6)</f>
        <v>-2.0719267308239271</v>
      </c>
    </row>
    <row r="7" spans="1:15" x14ac:dyDescent="0.2">
      <c r="A7" s="6">
        <v>2005</v>
      </c>
      <c r="B7" s="7">
        <v>2.3140000000000001</v>
      </c>
      <c r="D7" s="1" t="b">
        <v>1</v>
      </c>
      <c r="E7" s="1">
        <v>1</v>
      </c>
      <c r="F7" s="1" cm="1">
        <f t="array" ref="F7">_xll.DF($B$2:$B$26,D7,,E7)</f>
        <v>-3.4833576761530476</v>
      </c>
    </row>
    <row r="8" spans="1:15" x14ac:dyDescent="0.2">
      <c r="A8" s="6">
        <v>2006</v>
      </c>
      <c r="B8" s="7">
        <v>2.6179999999999999</v>
      </c>
      <c r="D8" s="1" t="b">
        <v>1</v>
      </c>
      <c r="E8" s="1">
        <v>2</v>
      </c>
      <c r="F8" s="1" cm="1">
        <f t="array" ref="F8">_xll.DF($B$2:$B$26,D8,,E8)</f>
        <v>-4.673980587847737</v>
      </c>
    </row>
    <row r="9" spans="1:15" x14ac:dyDescent="0.2">
      <c r="A9" s="6">
        <v>2007</v>
      </c>
      <c r="B9" s="7">
        <v>2.843</v>
      </c>
    </row>
    <row r="10" spans="1:15" x14ac:dyDescent="0.2">
      <c r="A10" s="6">
        <v>2008</v>
      </c>
      <c r="B10" s="7">
        <v>2.2989999999999999</v>
      </c>
    </row>
    <row r="11" spans="1:15" x14ac:dyDescent="0.2">
      <c r="A11" s="6">
        <v>2009</v>
      </c>
      <c r="B11" s="7">
        <v>2.2000000000000002</v>
      </c>
    </row>
    <row r="12" spans="1:15" x14ac:dyDescent="0.2">
      <c r="A12" s="6">
        <v>2010</v>
      </c>
      <c r="B12" s="7">
        <v>2.835</v>
      </c>
      <c r="D12" s="5" t="s">
        <v>12</v>
      </c>
      <c r="K12" s="5" t="s">
        <v>13</v>
      </c>
    </row>
    <row r="13" spans="1:15" x14ac:dyDescent="0.2">
      <c r="A13" s="6">
        <v>2011</v>
      </c>
      <c r="B13" s="7">
        <v>3.5760000000000001</v>
      </c>
      <c r="D13" s="2" t="s">
        <v>8</v>
      </c>
      <c r="E13" s="2" t="s">
        <v>5</v>
      </c>
      <c r="F13" s="2" t="s">
        <v>6</v>
      </c>
      <c r="G13" s="2" t="s">
        <v>4</v>
      </c>
      <c r="H13" s="2" t="s">
        <v>3</v>
      </c>
      <c r="K13" s="2" t="s">
        <v>8</v>
      </c>
      <c r="L13" s="2" t="s">
        <v>5</v>
      </c>
      <c r="M13" s="2" t="s">
        <v>6</v>
      </c>
      <c r="N13" s="2" t="s">
        <v>4</v>
      </c>
      <c r="O13" s="2" t="s">
        <v>3</v>
      </c>
    </row>
    <row r="14" spans="1:15" x14ac:dyDescent="0.2">
      <c r="A14" s="6">
        <v>2012</v>
      </c>
      <c r="B14" s="7">
        <v>3.68</v>
      </c>
      <c r="D14" s="2">
        <v>1</v>
      </c>
      <c r="E14" s="2">
        <v>1</v>
      </c>
      <c r="F14" s="2">
        <f t="array" ref="F14:H14">_xll.AUTOCORR($B$2:$B$26,D14,E14)</f>
        <v>0.23923841816008021</v>
      </c>
      <c r="G14" s="2">
        <v>1.1720241027255784</v>
      </c>
      <c r="H14" s="2">
        <v>0.20412414523193151</v>
      </c>
      <c r="K14" s="2">
        <v>1</v>
      </c>
      <c r="L14" s="2">
        <v>1</v>
      </c>
      <c r="M14" s="2">
        <f t="array" ref="M14:O14">_xll.PAUTOCORR($B$2:$B$26,K14,L14)</f>
        <v>0.23923841816008021</v>
      </c>
      <c r="N14" s="2">
        <v>1.1720241027255784</v>
      </c>
      <c r="O14" s="2">
        <v>0.20412414523193151</v>
      </c>
    </row>
    <row r="15" spans="1:15" x14ac:dyDescent="0.2">
      <c r="A15" s="6">
        <v>2013</v>
      </c>
      <c r="B15" s="7">
        <v>3.5750000000000002</v>
      </c>
      <c r="D15" s="2">
        <v>2</v>
      </c>
      <c r="E15" s="2">
        <v>1</v>
      </c>
      <c r="F15" s="2">
        <f t="array" ref="F15:H15">_xll.AUTOCORR($B$2:$B$26,D15,E15)</f>
        <v>-0.43320395367843761</v>
      </c>
      <c r="G15" s="2">
        <v>-2.0103137040763754</v>
      </c>
      <c r="H15" s="2">
        <v>0.21549072306477168</v>
      </c>
      <c r="K15" s="2">
        <v>2</v>
      </c>
      <c r="L15" s="2">
        <v>1</v>
      </c>
      <c r="M15" s="2">
        <f t="array" ref="M15:O15">_xll.PAUTOCORR($B$2:$B$26,K15,L15)</f>
        <v>-0.52021339907924125</v>
      </c>
      <c r="N15" s="2">
        <v>-2.548514770205947</v>
      </c>
      <c r="O15" s="2">
        <v>0.20412414523193151</v>
      </c>
    </row>
    <row r="16" spans="1:15" x14ac:dyDescent="0.2">
      <c r="A16" s="6">
        <v>2014</v>
      </c>
      <c r="B16" s="7">
        <v>3.4369999999999998</v>
      </c>
      <c r="D16" s="2">
        <v>3</v>
      </c>
      <c r="E16" s="2">
        <v>1</v>
      </c>
      <c r="F16" s="2">
        <f t="array" ref="F16:H16">_xll.AUTOCORR($B$2:$B$26,D16,E16)</f>
        <v>-0.22778567374499314</v>
      </c>
      <c r="G16" s="2">
        <v>-0.91425604831310148</v>
      </c>
      <c r="H16" s="2">
        <v>0.24914866482456602</v>
      </c>
      <c r="K16" s="2">
        <v>3</v>
      </c>
      <c r="L16" s="2">
        <v>1</v>
      </c>
      <c r="M16" s="2">
        <f t="array" ref="M16:O16">_xll.PAUTOCORR($B$2:$B$26,K16,L16)</f>
        <v>7.8854376646735419E-2</v>
      </c>
      <c r="N16" s="2">
        <v>0.3863059735394796</v>
      </c>
      <c r="O16" s="2">
        <v>0.20412414523193151</v>
      </c>
    </row>
    <row r="17" spans="1:15" x14ac:dyDescent="0.2">
      <c r="A17" s="6">
        <v>2015</v>
      </c>
      <c r="B17" s="7">
        <v>2.52</v>
      </c>
      <c r="D17" s="2">
        <v>4</v>
      </c>
      <c r="E17" s="2">
        <v>1</v>
      </c>
      <c r="F17" s="2">
        <f t="array" ref="F17:H17">_xll.AUTOCORR($B$2:$B$26,D17,E17)</f>
        <v>1.5773665053072258E-2</v>
      </c>
      <c r="G17" s="2">
        <v>6.1214191505288749E-2</v>
      </c>
      <c r="H17" s="2">
        <v>0.25767987234968959</v>
      </c>
      <c r="K17" s="2">
        <v>4</v>
      </c>
      <c r="L17" s="2">
        <v>1</v>
      </c>
      <c r="M17" s="2">
        <f t="array" ref="M17:O17">_xll.PAUTOCORR($B$2:$B$26,K17,L17)</f>
        <v>-0.21758111152435441</v>
      </c>
      <c r="N17" s="2">
        <v>-1.0659254018045377</v>
      </c>
      <c r="O17" s="2">
        <v>0.20412414523193151</v>
      </c>
    </row>
    <row r="18" spans="1:15" x14ac:dyDescent="0.2">
      <c r="A18" s="6">
        <v>2016</v>
      </c>
      <c r="B18" s="7">
        <v>2.25</v>
      </c>
      <c r="D18" s="2">
        <v>5</v>
      </c>
      <c r="E18" s="2">
        <v>1</v>
      </c>
      <c r="F18" s="2">
        <f t="array" ref="F18:H18">_xll.AUTOCORR($B$2:$B$26,D18,E18)</f>
        <v>-1.7019732663754915E-2</v>
      </c>
      <c r="G18" s="2">
        <v>-6.6039600995256922E-2</v>
      </c>
      <c r="H18" s="2">
        <v>0.25772010138246143</v>
      </c>
      <c r="K18" s="2">
        <v>5</v>
      </c>
      <c r="L18" s="2">
        <v>1</v>
      </c>
      <c r="M18" s="2">
        <f t="array" ref="M18:O18">_xll.PAUTOCORR($B$2:$B$26,K18,L18)</f>
        <v>-7.9180830304783456E-2</v>
      </c>
      <c r="N18" s="2">
        <v>-0.38790526331324499</v>
      </c>
      <c r="O18" s="2">
        <v>0.20412414523193151</v>
      </c>
    </row>
    <row r="19" spans="1:15" x14ac:dyDescent="0.2">
      <c r="A19" s="6">
        <v>2017</v>
      </c>
      <c r="B19" s="7">
        <v>2.5299999999999998</v>
      </c>
    </row>
    <row r="20" spans="1:15" x14ac:dyDescent="0.2">
      <c r="A20" s="6">
        <v>2018</v>
      </c>
      <c r="B20" s="2">
        <v>2.8130000000000002</v>
      </c>
    </row>
    <row r="21" spans="1:15" x14ac:dyDescent="0.2">
      <c r="A21" s="6">
        <v>2019</v>
      </c>
      <c r="B21" s="2">
        <v>2.6909999999999998</v>
      </c>
      <c r="D21" s="5" t="s">
        <v>14</v>
      </c>
    </row>
    <row r="22" spans="1:15" x14ac:dyDescent="0.2">
      <c r="A22" s="6">
        <v>2020</v>
      </c>
      <c r="B22" s="2">
        <v>2.258</v>
      </c>
      <c r="D22" s="1" t="s">
        <v>15</v>
      </c>
      <c r="E22" s="1" t="s">
        <v>5</v>
      </c>
      <c r="F22" s="1" t="s">
        <v>16</v>
      </c>
      <c r="G22" s="1" t="s">
        <v>17</v>
      </c>
    </row>
    <row r="23" spans="1:15" x14ac:dyDescent="0.2">
      <c r="A23" s="6">
        <v>2021</v>
      </c>
      <c r="B23" s="2">
        <v>3.1</v>
      </c>
      <c r="D23" s="1" t="b">
        <v>1</v>
      </c>
      <c r="E23" s="1">
        <v>1</v>
      </c>
      <c r="F23" s="5">
        <f t="array" ref="F23:G23">_xll.ARLAG($B$2:$B$26,D23,E23)</f>
        <v>1</v>
      </c>
      <c r="G23" s="1">
        <v>-0.50429275932711981</v>
      </c>
    </row>
    <row r="24" spans="1:15" x14ac:dyDescent="0.2">
      <c r="A24" s="1">
        <v>2022</v>
      </c>
      <c r="B24" s="2">
        <v>4.0590000000000002</v>
      </c>
    </row>
    <row r="25" spans="1:15" x14ac:dyDescent="0.2">
      <c r="A25" s="1">
        <v>2023</v>
      </c>
      <c r="B25" s="2">
        <v>3.6349999999999998</v>
      </c>
    </row>
    <row r="26" spans="1:15" x14ac:dyDescent="0.2">
      <c r="A26" s="1">
        <v>2024</v>
      </c>
      <c r="B26" s="2">
        <v>3.4239999999999999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</dc:creator>
  <cp:lastModifiedBy>Maisashvili, Aleksandre</cp:lastModifiedBy>
  <dcterms:created xsi:type="dcterms:W3CDTF">2015-06-05T18:17:20Z</dcterms:created>
  <dcterms:modified xsi:type="dcterms:W3CDTF">2025-04-01T17:40:21Z</dcterms:modified>
</cp:coreProperties>
</file>