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cel\AGEC643\Lecture Demos\"/>
    </mc:Choice>
  </mc:AlternateContent>
  <bookViews>
    <workbookView xWindow="0" yWindow="0" windowWidth="19200" windowHeight="8370" activeTab="1"/>
  </bookViews>
  <sheets>
    <sheet name="SimData" sheetId="4" r:id="rId1"/>
    <sheet name="Data" sheetId="1" r:id="rId2"/>
    <sheet name="Sheet2" sheetId="2" r:id="rId3"/>
    <sheet name="Sheet3" sheetId="3" r:id="rId4"/>
  </sheets>
  <definedNames>
    <definedName name="_xlnm.Print_Area" localSheetId="1">Data!$A$1:$O$30</definedName>
  </definedNames>
  <calcPr calcId="162913"/>
</workbook>
</file>

<file path=xl/calcChain.xml><?xml version="1.0" encoding="utf-8"?>
<calcChain xmlns="http://schemas.openxmlformats.org/spreadsheetml/2006/main">
  <c r="L29" i="1" l="1"/>
  <c r="M29" i="1"/>
  <c r="L30" i="1"/>
  <c r="M30" i="1"/>
  <c r="K30" i="1"/>
  <c r="K29" i="1"/>
  <c r="L13" i="4"/>
  <c r="L8" i="4"/>
  <c r="L7" i="4"/>
  <c r="J13" i="4"/>
  <c r="J8" i="4"/>
  <c r="J7" i="4"/>
  <c r="H13" i="4"/>
  <c r="H11" i="4"/>
  <c r="H8" i="4"/>
  <c r="H7" i="4"/>
  <c r="H15" i="4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J22" i="1"/>
  <c r="J23" i="1"/>
  <c r="J24" i="1"/>
  <c r="J25" i="1"/>
  <c r="J26" i="1"/>
  <c r="J27" i="1"/>
  <c r="J21" i="1"/>
  <c r="D1019" i="4"/>
  <c r="D1017" i="4"/>
  <c r="D1015" i="4"/>
  <c r="D1013" i="4"/>
  <c r="D1011" i="4"/>
  <c r="D7" i="4"/>
  <c r="D6" i="4"/>
  <c r="D4" i="4"/>
  <c r="D5" i="4"/>
  <c r="D3" i="4"/>
  <c r="C1019" i="4"/>
  <c r="C1017" i="4"/>
  <c r="C1015" i="4"/>
  <c r="C1013" i="4"/>
  <c r="C1011" i="4"/>
  <c r="C7" i="4"/>
  <c r="C6" i="4"/>
  <c r="C4" i="4"/>
  <c r="C5" i="4"/>
  <c r="C3" i="4"/>
  <c r="B1019" i="4"/>
  <c r="B1017" i="4"/>
  <c r="B1015" i="4"/>
  <c r="B1013" i="4"/>
  <c r="B1011" i="4"/>
  <c r="B7" i="4"/>
  <c r="B6" i="4"/>
  <c r="B4" i="4"/>
  <c r="B5" i="4"/>
  <c r="B3" i="4"/>
  <c r="A1" i="1"/>
  <c r="H9" i="4"/>
  <c r="L9" i="4"/>
  <c r="M13" i="4"/>
  <c r="J9" i="4"/>
  <c r="K13" i="4"/>
  <c r="I15" i="4"/>
  <c r="I13" i="4"/>
  <c r="L11" i="4"/>
  <c r="J11" i="4"/>
  <c r="J15" i="4"/>
  <c r="L15" i="4"/>
  <c r="H16" i="4"/>
  <c r="H17" i="4"/>
  <c r="H18" i="4"/>
  <c r="J16" i="4"/>
  <c r="F4" i="1"/>
  <c r="G4" i="1"/>
  <c r="H4" i="1"/>
  <c r="K15" i="4"/>
  <c r="I17" i="4"/>
  <c r="M15" i="4"/>
  <c r="H12" i="4"/>
  <c r="I12" i="4"/>
  <c r="I16" i="4"/>
  <c r="H14" i="4"/>
  <c r="I14" i="4"/>
  <c r="K16" i="4"/>
  <c r="I18" i="4"/>
  <c r="H19" i="4"/>
  <c r="L16" i="4"/>
  <c r="J17" i="4"/>
  <c r="B21" i="1"/>
  <c r="C21" i="1"/>
  <c r="D21" i="1"/>
  <c r="F21" i="1"/>
  <c r="B8" i="4"/>
  <c r="H6" i="4"/>
  <c r="G21" i="1"/>
  <c r="C8" i="4"/>
  <c r="J6" i="4"/>
  <c r="H21" i="1"/>
  <c r="D8" i="4"/>
  <c r="L6" i="4"/>
  <c r="B22" i="1"/>
  <c r="B25" i="1"/>
  <c r="C22" i="1"/>
  <c r="D22" i="1"/>
  <c r="D25" i="1"/>
  <c r="B23" i="1"/>
  <c r="C23" i="1"/>
  <c r="D23" i="1"/>
  <c r="B24" i="1"/>
  <c r="C24" i="1"/>
  <c r="D24" i="1"/>
  <c r="C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I19" i="4"/>
  <c r="M16" i="4"/>
  <c r="J14" i="4"/>
  <c r="K14" i="4"/>
  <c r="L14" i="4"/>
  <c r="M14" i="4"/>
  <c r="K17" i="4"/>
  <c r="J12" i="4"/>
  <c r="K12" i="4"/>
  <c r="L12" i="4"/>
  <c r="M12" i="4"/>
  <c r="J18" i="4"/>
  <c r="L17" i="4"/>
  <c r="H20" i="4"/>
  <c r="M17" i="4"/>
  <c r="K18" i="4"/>
  <c r="I20" i="4"/>
  <c r="H21" i="4"/>
  <c r="J19" i="4"/>
  <c r="L18" i="4"/>
  <c r="K19" i="4"/>
  <c r="I21" i="4"/>
  <c r="M18" i="4"/>
  <c r="L19" i="4"/>
  <c r="H22" i="4"/>
  <c r="J20" i="4"/>
  <c r="I22" i="4"/>
  <c r="M19" i="4"/>
  <c r="K20" i="4"/>
  <c r="J21" i="4"/>
  <c r="L20" i="4"/>
  <c r="H23" i="4"/>
  <c r="M20" i="4"/>
  <c r="K21" i="4"/>
  <c r="I23" i="4"/>
  <c r="H24" i="4"/>
  <c r="J22" i="4"/>
  <c r="L21" i="4"/>
  <c r="K22" i="4"/>
  <c r="I24" i="4"/>
  <c r="M21" i="4"/>
  <c r="L22" i="4"/>
  <c r="H25" i="4"/>
  <c r="J23" i="4"/>
  <c r="I25" i="4"/>
  <c r="M22" i="4"/>
  <c r="K23" i="4"/>
  <c r="J24" i="4"/>
  <c r="L23" i="4"/>
  <c r="H26" i="4"/>
  <c r="M23" i="4"/>
  <c r="K24" i="4"/>
  <c r="I26" i="4"/>
  <c r="H27" i="4"/>
  <c r="J25" i="4"/>
  <c r="L24" i="4"/>
  <c r="K25" i="4"/>
  <c r="I27" i="4"/>
  <c r="M24" i="4"/>
  <c r="L25" i="4"/>
  <c r="H28" i="4"/>
  <c r="J26" i="4"/>
  <c r="I28" i="4"/>
  <c r="M25" i="4"/>
  <c r="K26" i="4"/>
  <c r="J27" i="4"/>
  <c r="L26" i="4"/>
  <c r="H29" i="4"/>
  <c r="M26" i="4"/>
  <c r="K27" i="4"/>
  <c r="I29" i="4"/>
  <c r="H30" i="4"/>
  <c r="J28" i="4"/>
  <c r="L27" i="4"/>
  <c r="K28" i="4"/>
  <c r="I30" i="4"/>
  <c r="M27" i="4"/>
  <c r="L28" i="4"/>
  <c r="H31" i="4"/>
  <c r="J29" i="4"/>
  <c r="M28" i="4"/>
  <c r="K29" i="4"/>
  <c r="I31" i="4"/>
  <c r="H32" i="4"/>
  <c r="J30" i="4"/>
  <c r="L29" i="4"/>
  <c r="K30" i="4"/>
  <c r="I32" i="4"/>
  <c r="M29" i="4"/>
  <c r="L30" i="4"/>
  <c r="H33" i="4"/>
  <c r="J31" i="4"/>
  <c r="I33" i="4"/>
  <c r="M30" i="4"/>
  <c r="K31" i="4"/>
  <c r="J32" i="4"/>
  <c r="L31" i="4"/>
  <c r="H34" i="4"/>
  <c r="M31" i="4"/>
  <c r="K32" i="4"/>
  <c r="I34" i="4"/>
  <c r="H35" i="4"/>
  <c r="J33" i="4"/>
  <c r="L32" i="4"/>
  <c r="K33" i="4"/>
  <c r="I35" i="4"/>
  <c r="M32" i="4"/>
  <c r="L33" i="4"/>
  <c r="H36" i="4"/>
  <c r="J34" i="4"/>
  <c r="I36" i="4"/>
  <c r="M33" i="4"/>
  <c r="K34" i="4"/>
  <c r="J35" i="4"/>
  <c r="L34" i="4"/>
  <c r="H37" i="4"/>
  <c r="K35" i="4"/>
  <c r="I37" i="4"/>
  <c r="M34" i="4"/>
  <c r="L35" i="4"/>
  <c r="H38" i="4"/>
  <c r="J36" i="4"/>
  <c r="I38" i="4"/>
  <c r="M35" i="4"/>
  <c r="K36" i="4"/>
  <c r="J37" i="4"/>
  <c r="L36" i="4"/>
  <c r="H39" i="4"/>
  <c r="M36" i="4"/>
  <c r="K37" i="4"/>
  <c r="I39" i="4"/>
  <c r="H40" i="4"/>
  <c r="J38" i="4"/>
  <c r="L37" i="4"/>
  <c r="K38" i="4"/>
  <c r="I40" i="4"/>
  <c r="M37" i="4"/>
  <c r="L38" i="4"/>
  <c r="H41" i="4"/>
  <c r="J39" i="4"/>
  <c r="I41" i="4"/>
  <c r="M38" i="4"/>
  <c r="K39" i="4"/>
  <c r="J40" i="4"/>
  <c r="L39" i="4"/>
  <c r="H42" i="4"/>
  <c r="M39" i="4"/>
  <c r="K40" i="4"/>
  <c r="I42" i="4"/>
  <c r="H43" i="4"/>
  <c r="J41" i="4"/>
  <c r="L40" i="4"/>
  <c r="K41" i="4"/>
  <c r="I43" i="4"/>
  <c r="M40" i="4"/>
  <c r="L41" i="4"/>
  <c r="H44" i="4"/>
  <c r="J42" i="4"/>
  <c r="I44" i="4"/>
  <c r="M41" i="4"/>
  <c r="K42" i="4"/>
  <c r="J43" i="4"/>
  <c r="L42" i="4"/>
  <c r="H45" i="4"/>
  <c r="K43" i="4"/>
  <c r="I45" i="4"/>
  <c r="M42" i="4"/>
  <c r="L43" i="4"/>
  <c r="H46" i="4"/>
  <c r="J44" i="4"/>
  <c r="I46" i="4"/>
  <c r="M43" i="4"/>
  <c r="K44" i="4"/>
  <c r="J45" i="4"/>
  <c r="L44" i="4"/>
  <c r="H47" i="4"/>
  <c r="M44" i="4"/>
  <c r="K45" i="4"/>
  <c r="I47" i="4"/>
  <c r="H48" i="4"/>
  <c r="J46" i="4"/>
  <c r="L45" i="4"/>
  <c r="K46" i="4"/>
  <c r="I48" i="4"/>
  <c r="M45" i="4"/>
  <c r="L46" i="4"/>
  <c r="H49" i="4"/>
  <c r="J47" i="4"/>
  <c r="I49" i="4"/>
  <c r="M46" i="4"/>
  <c r="K47" i="4"/>
  <c r="J48" i="4"/>
  <c r="L47" i="4"/>
  <c r="H50" i="4"/>
  <c r="M47" i="4"/>
  <c r="K48" i="4"/>
  <c r="I50" i="4"/>
  <c r="H51" i="4"/>
  <c r="J49" i="4"/>
  <c r="L48" i="4"/>
  <c r="K49" i="4"/>
  <c r="I51" i="4"/>
  <c r="M48" i="4"/>
  <c r="L49" i="4"/>
  <c r="H52" i="4"/>
  <c r="J50" i="4"/>
  <c r="I52" i="4"/>
  <c r="M49" i="4"/>
  <c r="K50" i="4"/>
  <c r="J51" i="4"/>
  <c r="L50" i="4"/>
  <c r="H53" i="4"/>
  <c r="M50" i="4"/>
  <c r="K51" i="4"/>
  <c r="I53" i="4"/>
  <c r="H54" i="4"/>
  <c r="J52" i="4"/>
  <c r="L51" i="4"/>
  <c r="K52" i="4"/>
  <c r="I54" i="4"/>
  <c r="M51" i="4"/>
  <c r="L52" i="4"/>
  <c r="H55" i="4"/>
  <c r="J53" i="4"/>
  <c r="I55" i="4"/>
  <c r="M52" i="4"/>
  <c r="K53" i="4"/>
  <c r="J54" i="4"/>
  <c r="L53" i="4"/>
  <c r="H56" i="4"/>
  <c r="M53" i="4"/>
  <c r="K54" i="4"/>
  <c r="I56" i="4"/>
  <c r="H57" i="4"/>
  <c r="J55" i="4"/>
  <c r="L54" i="4"/>
  <c r="K55" i="4"/>
  <c r="I57" i="4"/>
  <c r="M54" i="4"/>
  <c r="L55" i="4"/>
  <c r="H58" i="4"/>
  <c r="J56" i="4"/>
  <c r="I58" i="4"/>
  <c r="M55" i="4"/>
  <c r="K56" i="4"/>
  <c r="J57" i="4"/>
  <c r="L56" i="4"/>
  <c r="H59" i="4"/>
  <c r="M56" i="4"/>
  <c r="K57" i="4"/>
  <c r="I59" i="4"/>
  <c r="H60" i="4"/>
  <c r="J58" i="4"/>
  <c r="L57" i="4"/>
  <c r="K58" i="4"/>
  <c r="I60" i="4"/>
  <c r="M57" i="4"/>
  <c r="L58" i="4"/>
  <c r="H61" i="4"/>
  <c r="J59" i="4"/>
  <c r="I61" i="4"/>
  <c r="M58" i="4"/>
  <c r="K59" i="4"/>
  <c r="J60" i="4"/>
  <c r="L59" i="4"/>
  <c r="H62" i="4"/>
  <c r="M59" i="4"/>
  <c r="K60" i="4"/>
  <c r="I62" i="4"/>
  <c r="H63" i="4"/>
  <c r="J61" i="4"/>
  <c r="L60" i="4"/>
  <c r="K61" i="4"/>
  <c r="I63" i="4"/>
  <c r="M60" i="4"/>
  <c r="L61" i="4"/>
  <c r="H64" i="4"/>
  <c r="J62" i="4"/>
  <c r="I64" i="4"/>
  <c r="M61" i="4"/>
  <c r="K62" i="4"/>
  <c r="J63" i="4"/>
  <c r="L62" i="4"/>
  <c r="H65" i="4"/>
  <c r="M62" i="4"/>
  <c r="K63" i="4"/>
  <c r="I65" i="4"/>
  <c r="H66" i="4"/>
  <c r="J64" i="4"/>
  <c r="L63" i="4"/>
  <c r="K64" i="4"/>
  <c r="I66" i="4"/>
  <c r="M63" i="4"/>
  <c r="L64" i="4"/>
  <c r="H67" i="4"/>
  <c r="J65" i="4"/>
  <c r="I67" i="4"/>
  <c r="M64" i="4"/>
  <c r="K65" i="4"/>
  <c r="J66" i="4"/>
  <c r="L65" i="4"/>
  <c r="H68" i="4"/>
  <c r="M65" i="4"/>
  <c r="K66" i="4"/>
  <c r="I68" i="4"/>
  <c r="H69" i="4"/>
  <c r="J67" i="4"/>
  <c r="L66" i="4"/>
  <c r="K67" i="4"/>
  <c r="I69" i="4"/>
  <c r="M66" i="4"/>
  <c r="L67" i="4"/>
  <c r="H70" i="4"/>
  <c r="J68" i="4"/>
  <c r="I70" i="4"/>
  <c r="M67" i="4"/>
  <c r="K68" i="4"/>
  <c r="J69" i="4"/>
  <c r="L68" i="4"/>
  <c r="H71" i="4"/>
  <c r="M68" i="4"/>
  <c r="K69" i="4"/>
  <c r="I71" i="4"/>
  <c r="H72" i="4"/>
  <c r="J70" i="4"/>
  <c r="L69" i="4"/>
  <c r="K70" i="4"/>
  <c r="I72" i="4"/>
  <c r="M69" i="4"/>
  <c r="L70" i="4"/>
  <c r="H73" i="4"/>
  <c r="J71" i="4"/>
  <c r="M70" i="4"/>
  <c r="K71" i="4"/>
  <c r="I73" i="4"/>
  <c r="H74" i="4"/>
  <c r="J72" i="4"/>
  <c r="L71" i="4"/>
  <c r="K72" i="4"/>
  <c r="I74" i="4"/>
  <c r="M71" i="4"/>
  <c r="L72" i="4"/>
  <c r="H75" i="4"/>
  <c r="J73" i="4"/>
  <c r="I75" i="4"/>
  <c r="M72" i="4"/>
  <c r="K73" i="4"/>
  <c r="J74" i="4"/>
  <c r="L73" i="4"/>
  <c r="H76" i="4"/>
  <c r="M73" i="4"/>
  <c r="K74" i="4"/>
  <c r="I76" i="4"/>
  <c r="H77" i="4"/>
  <c r="J75" i="4"/>
  <c r="L74" i="4"/>
  <c r="K75" i="4"/>
  <c r="I77" i="4"/>
  <c r="M74" i="4"/>
  <c r="L75" i="4"/>
  <c r="H78" i="4"/>
  <c r="J76" i="4"/>
  <c r="I78" i="4"/>
  <c r="M75" i="4"/>
  <c r="K76" i="4"/>
  <c r="J77" i="4"/>
  <c r="L76" i="4"/>
  <c r="H79" i="4"/>
  <c r="M76" i="4"/>
  <c r="K77" i="4"/>
  <c r="I79" i="4"/>
  <c r="H80" i="4"/>
  <c r="J78" i="4"/>
  <c r="L77" i="4"/>
  <c r="K78" i="4"/>
  <c r="I80" i="4"/>
  <c r="M77" i="4"/>
  <c r="L78" i="4"/>
  <c r="H81" i="4"/>
  <c r="J79" i="4"/>
  <c r="I81" i="4"/>
  <c r="M78" i="4"/>
  <c r="K79" i="4"/>
  <c r="J80" i="4"/>
  <c r="L79" i="4"/>
  <c r="H82" i="4"/>
  <c r="M79" i="4"/>
  <c r="K80" i="4"/>
  <c r="I82" i="4"/>
  <c r="H83" i="4"/>
  <c r="J81" i="4"/>
  <c r="L80" i="4"/>
  <c r="K81" i="4"/>
  <c r="I83" i="4"/>
  <c r="M80" i="4"/>
  <c r="L81" i="4"/>
  <c r="H84" i="4"/>
  <c r="J82" i="4"/>
  <c r="I84" i="4"/>
  <c r="M81" i="4"/>
  <c r="K82" i="4"/>
  <c r="J83" i="4"/>
  <c r="L82" i="4"/>
  <c r="H85" i="4"/>
  <c r="M82" i="4"/>
  <c r="K83" i="4"/>
  <c r="I85" i="4"/>
  <c r="H86" i="4"/>
  <c r="J84" i="4"/>
  <c r="L83" i="4"/>
  <c r="K84" i="4"/>
  <c r="I86" i="4"/>
  <c r="M83" i="4"/>
  <c r="L84" i="4"/>
  <c r="H87" i="4"/>
  <c r="J85" i="4"/>
  <c r="I87" i="4"/>
  <c r="M84" i="4"/>
  <c r="K85" i="4"/>
  <c r="J86" i="4"/>
  <c r="L85" i="4"/>
  <c r="H88" i="4"/>
  <c r="M85" i="4"/>
  <c r="K86" i="4"/>
  <c r="I88" i="4"/>
  <c r="H89" i="4"/>
  <c r="J87" i="4"/>
  <c r="L86" i="4"/>
  <c r="K87" i="4"/>
  <c r="I89" i="4"/>
  <c r="M86" i="4"/>
  <c r="L87" i="4"/>
  <c r="H90" i="4"/>
  <c r="J88" i="4"/>
  <c r="I90" i="4"/>
  <c r="M87" i="4"/>
  <c r="K88" i="4"/>
  <c r="J89" i="4"/>
  <c r="L88" i="4"/>
  <c r="H91" i="4"/>
  <c r="M88" i="4"/>
  <c r="K89" i="4"/>
  <c r="I91" i="4"/>
  <c r="H92" i="4"/>
  <c r="J90" i="4"/>
  <c r="L89" i="4"/>
  <c r="K90" i="4"/>
  <c r="I92" i="4"/>
  <c r="M89" i="4"/>
  <c r="L90" i="4"/>
  <c r="H93" i="4"/>
  <c r="J91" i="4"/>
  <c r="I93" i="4"/>
  <c r="M90" i="4"/>
  <c r="K91" i="4"/>
  <c r="J92" i="4"/>
  <c r="L91" i="4"/>
  <c r="H94" i="4"/>
  <c r="M91" i="4"/>
  <c r="K92" i="4"/>
  <c r="I94" i="4"/>
  <c r="H95" i="4"/>
  <c r="J93" i="4"/>
  <c r="L92" i="4"/>
  <c r="K93" i="4"/>
  <c r="I95" i="4"/>
  <c r="M92" i="4"/>
  <c r="L93" i="4"/>
  <c r="H96" i="4"/>
  <c r="J94" i="4"/>
  <c r="M93" i="4"/>
  <c r="K94" i="4"/>
  <c r="I96" i="4"/>
  <c r="H97" i="4"/>
  <c r="J95" i="4"/>
  <c r="L94" i="4"/>
  <c r="I97" i="4"/>
  <c r="M94" i="4"/>
  <c r="K95" i="4"/>
  <c r="J96" i="4"/>
  <c r="L95" i="4"/>
  <c r="H98" i="4"/>
  <c r="K96" i="4"/>
  <c r="I98" i="4"/>
  <c r="M95" i="4"/>
  <c r="L96" i="4"/>
  <c r="H99" i="4"/>
  <c r="J97" i="4"/>
  <c r="M96" i="4"/>
  <c r="I99" i="4"/>
  <c r="K97" i="4"/>
  <c r="J98" i="4"/>
  <c r="H100" i="4"/>
  <c r="L97" i="4"/>
  <c r="K98" i="4"/>
  <c r="I100" i="4"/>
  <c r="M97" i="4"/>
  <c r="L98" i="4"/>
  <c r="H101" i="4"/>
  <c r="J99" i="4"/>
  <c r="I101" i="4"/>
  <c r="M98" i="4"/>
  <c r="K99" i="4"/>
  <c r="J100" i="4"/>
  <c r="L99" i="4"/>
  <c r="H102" i="4"/>
  <c r="M99" i="4"/>
  <c r="K100" i="4"/>
  <c r="I102" i="4"/>
  <c r="H103" i="4"/>
  <c r="J101" i="4"/>
  <c r="L100" i="4"/>
  <c r="K101" i="4"/>
  <c r="I103" i="4"/>
  <c r="M100" i="4"/>
  <c r="L101" i="4"/>
  <c r="H104" i="4"/>
  <c r="J102" i="4"/>
  <c r="M101" i="4"/>
  <c r="K102" i="4"/>
  <c r="I104" i="4"/>
  <c r="H105" i="4"/>
  <c r="J103" i="4"/>
  <c r="L102" i="4"/>
  <c r="K103" i="4"/>
  <c r="I105" i="4"/>
  <c r="M102" i="4"/>
  <c r="L103" i="4"/>
  <c r="H106" i="4"/>
  <c r="J104" i="4"/>
  <c r="I106" i="4"/>
  <c r="M103" i="4"/>
  <c r="K104" i="4"/>
  <c r="J105" i="4"/>
  <c r="L104" i="4"/>
  <c r="H107" i="4"/>
  <c r="M104" i="4"/>
  <c r="K105" i="4"/>
  <c r="I107" i="4"/>
  <c r="H108" i="4"/>
  <c r="J106" i="4"/>
  <c r="L105" i="4"/>
  <c r="K106" i="4"/>
  <c r="I108" i="4"/>
  <c r="M105" i="4"/>
  <c r="L106" i="4"/>
  <c r="H109" i="4"/>
  <c r="J107" i="4"/>
  <c r="I109" i="4"/>
  <c r="M106" i="4"/>
  <c r="K107" i="4"/>
  <c r="J108" i="4"/>
  <c r="L107" i="4"/>
  <c r="H110" i="4"/>
  <c r="M107" i="4"/>
  <c r="K108" i="4"/>
  <c r="I110" i="4"/>
  <c r="H111" i="4"/>
  <c r="J109" i="4"/>
  <c r="L108" i="4"/>
  <c r="K109" i="4"/>
  <c r="I111" i="4"/>
  <c r="M108" i="4"/>
  <c r="L109" i="4"/>
  <c r="H112" i="4"/>
  <c r="J110" i="4"/>
  <c r="M109" i="4"/>
  <c r="I112" i="4"/>
  <c r="K110" i="4"/>
  <c r="J111" i="4"/>
  <c r="H113" i="4"/>
  <c r="L110" i="4"/>
  <c r="I113" i="4"/>
  <c r="K111" i="4"/>
  <c r="M110" i="4"/>
  <c r="L111" i="4"/>
  <c r="J112" i="4"/>
  <c r="H114" i="4"/>
  <c r="K112" i="4"/>
  <c r="M111" i="4"/>
  <c r="I114" i="4"/>
  <c r="L112" i="4"/>
  <c r="J113" i="4"/>
  <c r="K113" i="4"/>
  <c r="M112" i="4"/>
  <c r="L113" i="4"/>
  <c r="J114" i="4"/>
  <c r="M113" i="4"/>
  <c r="K114" i="4"/>
  <c r="L114" i="4"/>
  <c r="M114" i="4"/>
  <c r="N24" i="1"/>
  <c r="N28" i="1"/>
  <c r="N25" i="1"/>
  <c r="N29" i="1"/>
  <c r="J8" i="1"/>
  <c r="J12" i="1"/>
  <c r="J16" i="1"/>
  <c r="J7" i="1"/>
  <c r="J11" i="1"/>
  <c r="J15" i="1"/>
  <c r="J19" i="1"/>
  <c r="D2" i="4"/>
  <c r="B2" i="4"/>
  <c r="G5" i="1"/>
  <c r="F6" i="1"/>
  <c r="H6" i="1"/>
  <c r="G7" i="1"/>
  <c r="F8" i="1"/>
  <c r="H8" i="1"/>
  <c r="G9" i="1"/>
  <c r="F10" i="1"/>
  <c r="H10" i="1"/>
  <c r="G11" i="1"/>
  <c r="F12" i="1"/>
  <c r="H12" i="1"/>
  <c r="G13" i="1"/>
  <c r="F14" i="1"/>
  <c r="H14" i="1"/>
  <c r="H15" i="1"/>
  <c r="H16" i="1"/>
  <c r="H17" i="1"/>
  <c r="H18" i="1"/>
  <c r="H19" i="1"/>
  <c r="N26" i="1"/>
  <c r="N30" i="1"/>
  <c r="N27" i="1"/>
  <c r="N23" i="1"/>
  <c r="J6" i="1"/>
  <c r="J10" i="1"/>
  <c r="J14" i="1"/>
  <c r="J18" i="1"/>
  <c r="J9" i="1"/>
  <c r="J13" i="1"/>
  <c r="J17" i="1"/>
  <c r="J5" i="1"/>
  <c r="C2" i="4"/>
  <c r="F5" i="1"/>
  <c r="H5" i="1"/>
  <c r="G6" i="1"/>
  <c r="F7" i="1"/>
  <c r="H7" i="1"/>
  <c r="G8" i="1"/>
  <c r="F9" i="1"/>
  <c r="H9" i="1"/>
  <c r="G10" i="1"/>
  <c r="F11" i="1"/>
  <c r="H11" i="1"/>
  <c r="G12" i="1"/>
  <c r="F13" i="1"/>
  <c r="H13" i="1"/>
  <c r="G14" i="1"/>
  <c r="F15" i="1"/>
  <c r="F16" i="1"/>
  <c r="F17" i="1"/>
  <c r="F18" i="1"/>
  <c r="F19" i="1"/>
  <c r="H22" i="1" l="1"/>
  <c r="F22" i="1"/>
  <c r="L22" i="1"/>
  <c r="G22" i="1"/>
  <c r="K22" i="1"/>
  <c r="M22" i="1"/>
</calcChain>
</file>

<file path=xl/sharedStrings.xml><?xml version="1.0" encoding="utf-8"?>
<sst xmlns="http://schemas.openxmlformats.org/spreadsheetml/2006/main" count="49" uniqueCount="42">
  <si>
    <t>A</t>
  </si>
  <si>
    <t>B</t>
  </si>
  <si>
    <t>C</t>
  </si>
  <si>
    <t>Historical Data</t>
  </si>
  <si>
    <t>Bootstrap Sample</t>
  </si>
  <si>
    <t>Mean</t>
  </si>
  <si>
    <t>StDev</t>
  </si>
  <si>
    <t>95 % LCI</t>
  </si>
  <si>
    <t>95 % UCI</t>
  </si>
  <si>
    <t>Min</t>
  </si>
  <si>
    <t>Median</t>
  </si>
  <si>
    <t>Max</t>
  </si>
  <si>
    <t>Skewness</t>
  </si>
  <si>
    <t>Kurtosis</t>
  </si>
  <si>
    <t>Variable</t>
  </si>
  <si>
    <t>CV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</si>
  <si>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</si>
  <si>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</si>
  <si>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</si>
  <si>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</si>
  <si>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</si>
  <si>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</si>
  <si>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</si>
  <si>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</si>
  <si>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</si>
  <si>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</si>
  <si>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</si>
  <si>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1,000 Iterations. 7:59:30 PM 11/1/2015 (5 sec.).  © 2011.</t>
  </si>
  <si>
    <t>Formulas for A</t>
  </si>
  <si>
    <t>L CI</t>
  </si>
  <si>
    <t>U CI</t>
  </si>
  <si>
    <t>PDF Approximations</t>
  </si>
  <si>
    <t>Start</t>
  </si>
  <si>
    <t>End</t>
  </si>
  <si>
    <t>Band Width</t>
  </si>
  <si>
    <t>Kernel</t>
  </si>
  <si>
    <t>Confidence Level</t>
  </si>
  <si>
    <t>Lower Quantile</t>
  </si>
  <si>
    <t>Average</t>
  </si>
  <si>
    <t>Upper Quantile</t>
  </si>
  <si>
    <t>Gaussian</t>
  </si>
  <si>
    <t>These are the KOVs sent to SimData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</si>
</sst>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.000"/>
    <numFmt numFmtId="167" formatCode="0.0000"/>
    <numFmt numFmtId="170" formatCode="0.0%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right"/>
    </xf>
    <xf numFmtId="165" fontId="0" fillId="0" borderId="0" xfId="0" applyNumberFormat="1"/>
    <xf numFmtId="167" fontId="0" fillId="0" borderId="0" xfId="0" applyNumberFormat="1"/>
    <xf numFmtId="0" fontId="3" fillId="0" borderId="0" xfId="0" applyFont="1"/>
    <xf numFmtId="0" fontId="0" fillId="0" borderId="1" xfId="0" applyBorder="1"/>
    <xf numFmtId="170" fontId="0" fillId="0" borderId="0" xfId="0" applyNumberFormat="1"/>
    <xf numFmtId="165" fontId="0" fillId="0" borderId="0" xfId="0" applyNumberFormat="1" applyAlignment="1">
      <alignment shrinkToFit="1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0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SimData!$G$5</c:f>
          <c:strCache>
            <c:ptCount val="1"/>
            <c:pt idx="0">
              <c:v>PDF Approximations</c:v>
            </c:pt>
          </c:strCache>
        </c:strRef>
      </c:tx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SimData!$H$6</c:f>
              <c:strCache>
                <c:ptCount val="1"/>
                <c:pt idx="0">
                  <c:v>Mean 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SimData!$H$15:$H$114</c:f>
              <c:numCache>
                <c:formatCode>0.000</c:formatCode>
                <c:ptCount val="100"/>
                <c:pt idx="0">
                  <c:v>-1.4666666666666666</c:v>
                </c:pt>
                <c:pt idx="1">
                  <c:v>-1.419124579124579</c:v>
                </c:pt>
                <c:pt idx="2">
                  <c:v>-1.3715824915824915</c:v>
                </c:pt>
                <c:pt idx="3">
                  <c:v>-1.3240404040404039</c:v>
                </c:pt>
                <c:pt idx="4">
                  <c:v>-1.2764983164983164</c:v>
                </c:pt>
                <c:pt idx="5">
                  <c:v>-1.2289562289562288</c:v>
                </c:pt>
                <c:pt idx="6">
                  <c:v>-1.1814141414141413</c:v>
                </c:pt>
                <c:pt idx="7">
                  <c:v>-1.1338720538720537</c:v>
                </c:pt>
                <c:pt idx="8">
                  <c:v>-1.0863299663299661</c:v>
                </c:pt>
                <c:pt idx="9">
                  <c:v>-1.0387878787878786</c:v>
                </c:pt>
                <c:pt idx="10">
                  <c:v>-0.99124579124579104</c:v>
                </c:pt>
                <c:pt idx="11">
                  <c:v>-0.94370370370370349</c:v>
                </c:pt>
                <c:pt idx="12">
                  <c:v>-0.89616161616161594</c:v>
                </c:pt>
                <c:pt idx="13">
                  <c:v>-0.84861952861952838</c:v>
                </c:pt>
                <c:pt idx="14">
                  <c:v>-0.80107744107744083</c:v>
                </c:pt>
                <c:pt idx="15">
                  <c:v>-0.75353535353535328</c:v>
                </c:pt>
                <c:pt idx="16">
                  <c:v>-0.70599326599326573</c:v>
                </c:pt>
                <c:pt idx="17">
                  <c:v>-0.65845117845117818</c:v>
                </c:pt>
                <c:pt idx="18">
                  <c:v>-0.61090909090909062</c:v>
                </c:pt>
                <c:pt idx="19">
                  <c:v>-0.56336700336700307</c:v>
                </c:pt>
                <c:pt idx="20">
                  <c:v>-0.51582491582491552</c:v>
                </c:pt>
                <c:pt idx="21">
                  <c:v>-0.46828282828282797</c:v>
                </c:pt>
                <c:pt idx="22">
                  <c:v>-0.42074074074074042</c:v>
                </c:pt>
                <c:pt idx="23">
                  <c:v>-0.37319865319865286</c:v>
                </c:pt>
                <c:pt idx="24">
                  <c:v>-0.32565656565656531</c:v>
                </c:pt>
                <c:pt idx="25">
                  <c:v>-0.27811447811447776</c:v>
                </c:pt>
                <c:pt idx="26">
                  <c:v>-0.23057239057239021</c:v>
                </c:pt>
                <c:pt idx="27">
                  <c:v>-0.18303030303030265</c:v>
                </c:pt>
                <c:pt idx="28">
                  <c:v>-0.1354882154882151</c:v>
                </c:pt>
                <c:pt idx="29">
                  <c:v>-8.7946127946127564E-2</c:v>
                </c:pt>
                <c:pt idx="30">
                  <c:v>-4.0404040404040026E-2</c:v>
                </c:pt>
                <c:pt idx="31">
                  <c:v>7.1380471380475125E-3</c:v>
                </c:pt>
                <c:pt idx="32">
                  <c:v>5.4680134680135051E-2</c:v>
                </c:pt>
                <c:pt idx="33">
                  <c:v>0.10222222222222259</c:v>
                </c:pt>
                <c:pt idx="34">
                  <c:v>0.14976430976431013</c:v>
                </c:pt>
                <c:pt idx="35">
                  <c:v>0.19730639730639765</c:v>
                </c:pt>
                <c:pt idx="36">
                  <c:v>0.2448484848484852</c:v>
                </c:pt>
                <c:pt idx="37">
                  <c:v>0.29239057239057276</c:v>
                </c:pt>
                <c:pt idx="38">
                  <c:v>0.33993265993266031</c:v>
                </c:pt>
                <c:pt idx="39">
                  <c:v>0.38747474747474786</c:v>
                </c:pt>
                <c:pt idx="40">
                  <c:v>0.43501683501683541</c:v>
                </c:pt>
                <c:pt idx="41">
                  <c:v>0.48255892255892296</c:v>
                </c:pt>
                <c:pt idx="42">
                  <c:v>0.53010101010101052</c:v>
                </c:pt>
                <c:pt idx="43">
                  <c:v>0.57764309764309807</c:v>
                </c:pt>
                <c:pt idx="44">
                  <c:v>0.62518518518518562</c:v>
                </c:pt>
                <c:pt idx="45">
                  <c:v>0.67272727272727317</c:v>
                </c:pt>
                <c:pt idx="46">
                  <c:v>0.72026936026936073</c:v>
                </c:pt>
                <c:pt idx="47">
                  <c:v>0.76781144781144828</c:v>
                </c:pt>
                <c:pt idx="48">
                  <c:v>0.81535353535353583</c:v>
                </c:pt>
                <c:pt idx="49">
                  <c:v>0.86289562289562338</c:v>
                </c:pt>
                <c:pt idx="50">
                  <c:v>0.91043771043771093</c:v>
                </c:pt>
                <c:pt idx="51">
                  <c:v>0.95797979797979849</c:v>
                </c:pt>
                <c:pt idx="52">
                  <c:v>1.0055218855218859</c:v>
                </c:pt>
                <c:pt idx="53">
                  <c:v>1.0530639730639735</c:v>
                </c:pt>
                <c:pt idx="54">
                  <c:v>1.100606060606061</c:v>
                </c:pt>
                <c:pt idx="55">
                  <c:v>1.1481481481481486</c:v>
                </c:pt>
                <c:pt idx="56">
                  <c:v>1.1956902356902361</c:v>
                </c:pt>
                <c:pt idx="57">
                  <c:v>1.2432323232323237</c:v>
                </c:pt>
                <c:pt idx="58">
                  <c:v>1.2907744107744112</c:v>
                </c:pt>
                <c:pt idx="59">
                  <c:v>1.3383164983164988</c:v>
                </c:pt>
                <c:pt idx="60">
                  <c:v>1.3858585858585863</c:v>
                </c:pt>
                <c:pt idx="61">
                  <c:v>1.4334006734006739</c:v>
                </c:pt>
                <c:pt idx="62">
                  <c:v>1.4809427609427614</c:v>
                </c:pt>
                <c:pt idx="63">
                  <c:v>1.528484848484849</c:v>
                </c:pt>
                <c:pt idx="64">
                  <c:v>1.5760269360269366</c:v>
                </c:pt>
                <c:pt idx="65">
                  <c:v>1.6235690235690241</c:v>
                </c:pt>
                <c:pt idx="66">
                  <c:v>1.6711111111111117</c:v>
                </c:pt>
                <c:pt idx="67">
                  <c:v>1.7186531986531992</c:v>
                </c:pt>
                <c:pt idx="68">
                  <c:v>1.7661952861952868</c:v>
                </c:pt>
                <c:pt idx="69">
                  <c:v>1.8137373737373743</c:v>
                </c:pt>
                <c:pt idx="70">
                  <c:v>1.8612794612794619</c:v>
                </c:pt>
                <c:pt idx="71">
                  <c:v>1.9088215488215494</c:v>
                </c:pt>
                <c:pt idx="72">
                  <c:v>1.956363636363637</c:v>
                </c:pt>
                <c:pt idx="73">
                  <c:v>2.0039057239057243</c:v>
                </c:pt>
                <c:pt idx="74">
                  <c:v>2.0514478114478116</c:v>
                </c:pt>
                <c:pt idx="75">
                  <c:v>2.098989898989899</c:v>
                </c:pt>
                <c:pt idx="76">
                  <c:v>2.1465319865319863</c:v>
                </c:pt>
                <c:pt idx="77">
                  <c:v>2.1940740740740736</c:v>
                </c:pt>
                <c:pt idx="78">
                  <c:v>2.241616161616161</c:v>
                </c:pt>
                <c:pt idx="79">
                  <c:v>2.2891582491582483</c:v>
                </c:pt>
                <c:pt idx="80">
                  <c:v>2.3367003367003356</c:v>
                </c:pt>
                <c:pt idx="81">
                  <c:v>2.3842424242424229</c:v>
                </c:pt>
                <c:pt idx="82">
                  <c:v>2.4317845117845103</c:v>
                </c:pt>
                <c:pt idx="83">
                  <c:v>2.4793265993265976</c:v>
                </c:pt>
                <c:pt idx="84">
                  <c:v>2.5268686868686849</c:v>
                </c:pt>
                <c:pt idx="85">
                  <c:v>2.5744107744107723</c:v>
                </c:pt>
                <c:pt idx="86">
                  <c:v>2.6219528619528596</c:v>
                </c:pt>
                <c:pt idx="87">
                  <c:v>2.6694949494949469</c:v>
                </c:pt>
                <c:pt idx="88">
                  <c:v>2.7170370370370343</c:v>
                </c:pt>
                <c:pt idx="89">
                  <c:v>2.7645791245791216</c:v>
                </c:pt>
                <c:pt idx="90">
                  <c:v>2.8121212121212089</c:v>
                </c:pt>
                <c:pt idx="91">
                  <c:v>2.8596632996632962</c:v>
                </c:pt>
                <c:pt idx="92">
                  <c:v>2.9072053872053836</c:v>
                </c:pt>
                <c:pt idx="93">
                  <c:v>2.9547474747474709</c:v>
                </c:pt>
                <c:pt idx="94">
                  <c:v>3.0022895622895582</c:v>
                </c:pt>
                <c:pt idx="95">
                  <c:v>3.0498316498316456</c:v>
                </c:pt>
                <c:pt idx="96">
                  <c:v>3.0973737373737329</c:v>
                </c:pt>
                <c:pt idx="97">
                  <c:v>3.1449158249158202</c:v>
                </c:pt>
                <c:pt idx="98">
                  <c:v>3.1924579124579076</c:v>
                </c:pt>
                <c:pt idx="99">
                  <c:v>3.2399999999999949</c:v>
                </c:pt>
              </c:numCache>
            </c:numRef>
          </c:xVal>
          <c:yVal>
            <c:numRef>
              <c:f>SimData!$I$15:$I$114</c:f>
              <c:numCache>
                <c:formatCode>0.000</c:formatCode>
                <c:ptCount val="100"/>
                <c:pt idx="0">
                  <c:v>1.8063761466166364E-2</c:v>
                </c:pt>
                <c:pt idx="1">
                  <c:v>2.219745886040354E-2</c:v>
                </c:pt>
                <c:pt idx="2">
                  <c:v>2.6794549874284659E-2</c:v>
                </c:pt>
                <c:pt idx="3">
                  <c:v>3.1760606124079042E-2</c:v>
                </c:pt>
                <c:pt idx="4">
                  <c:v>3.6937058655846122E-2</c:v>
                </c:pt>
                <c:pt idx="5">
                  <c:v>4.2112881772475699E-2</c:v>
                </c:pt>
                <c:pt idx="6">
                  <c:v>4.7058753588840915E-2</c:v>
                </c:pt>
                <c:pt idx="7">
                  <c:v>5.1577920855039129E-2</c:v>
                </c:pt>
                <c:pt idx="8">
                  <c:v>5.5559906979949274E-2</c:v>
                </c:pt>
                <c:pt idx="9">
                  <c:v>5.9019990651146173E-2</c:v>
                </c:pt>
                <c:pt idx="10">
                  <c:v>6.2110970114684277E-2</c:v>
                </c:pt>
                <c:pt idx="11">
                  <c:v>6.510278538832745E-2</c:v>
                </c:pt>
                <c:pt idx="12">
                  <c:v>6.8336151657299352E-2</c:v>
                </c:pt>
                <c:pt idx="13">
                  <c:v>7.2163965268602109E-2</c:v>
                </c:pt>
                <c:pt idx="14">
                  <c:v>7.6896112978649858E-2</c:v>
                </c:pt>
                <c:pt idx="15">
                  <c:v>8.2759597595405424E-2</c:v>
                </c:pt>
                <c:pt idx="16">
                  <c:v>8.9879161512757336E-2</c:v>
                </c:pt>
                <c:pt idx="17">
                  <c:v>9.8277113466573876E-2</c:v>
                </c:pt>
                <c:pt idx="18">
                  <c:v>0.10788702786463349</c:v>
                </c:pt>
                <c:pt idx="19">
                  <c:v>0.11857473432377269</c:v>
                </c:pt>
                <c:pt idx="20">
                  <c:v>0.13016061199624659</c:v>
                </c:pt>
                <c:pt idx="21">
                  <c:v>0.14243865677865022</c:v>
                </c:pt>
                <c:pt idx="22">
                  <c:v>0.1551898617163813</c:v>
                </c:pt>
                <c:pt idx="23">
                  <c:v>0.1681904037031702</c:v>
                </c:pt>
                <c:pt idx="24">
                  <c:v>0.18121870614940094</c:v>
                </c:pt>
                <c:pt idx="25">
                  <c:v>0.19406812861995276</c:v>
                </c:pt>
                <c:pt idx="26">
                  <c:v>0.20657149594541491</c:v>
                </c:pt>
                <c:pt idx="27">
                  <c:v>0.21863842532465869</c:v>
                </c:pt>
                <c:pt idx="28">
                  <c:v>0.23029749010081974</c:v>
                </c:pt>
                <c:pt idx="29">
                  <c:v>0.24172664720474799</c:v>
                </c:pt>
                <c:pt idx="30">
                  <c:v>0.25325233249971407</c:v>
                </c:pt>
                <c:pt idx="31">
                  <c:v>0.26530385504194604</c:v>
                </c:pt>
                <c:pt idx="32">
                  <c:v>0.27832467262899191</c:v>
                </c:pt>
                <c:pt idx="33">
                  <c:v>0.29266050428055873</c:v>
                </c:pt>
                <c:pt idx="34">
                  <c:v>0.30845789730084727</c:v>
                </c:pt>
                <c:pt idx="35">
                  <c:v>0.32560854255243721</c:v>
                </c:pt>
                <c:pt idx="36">
                  <c:v>0.34376161605213501</c:v>
                </c:pt>
                <c:pt idx="37">
                  <c:v>0.36240251183845779</c:v>
                </c:pt>
                <c:pt idx="38">
                  <c:v>0.38097086916986878</c:v>
                </c:pt>
                <c:pt idx="39">
                  <c:v>0.39897497108709962</c:v>
                </c:pt>
                <c:pt idx="40">
                  <c:v>0.41606130502929556</c:v>
                </c:pt>
                <c:pt idx="41">
                  <c:v>0.4320177186055007</c:v>
                </c:pt>
                <c:pt idx="42">
                  <c:v>0.44671799409805857</c:v>
                </c:pt>
                <c:pt idx="43">
                  <c:v>0.46004128129873989</c:v>
                </c:pt>
                <c:pt idx="44">
                  <c:v>0.47180927202736145</c:v>
                </c:pt>
                <c:pt idx="45">
                  <c:v>0.48177257773132509</c:v>
                </c:pt>
                <c:pt idx="46">
                  <c:v>0.48965143733687699</c:v>
                </c:pt>
                <c:pt idx="47">
                  <c:v>0.49520842494903411</c:v>
                </c:pt>
                <c:pt idx="48">
                  <c:v>0.49831646202054197</c:v>
                </c:pt>
                <c:pt idx="49">
                  <c:v>0.49899092174341375</c:v>
                </c:pt>
                <c:pt idx="50">
                  <c:v>0.4973755761919656</c:v>
                </c:pt>
                <c:pt idx="51">
                  <c:v>0.49369592581213001</c:v>
                </c:pt>
                <c:pt idx="52">
                  <c:v>0.48820675192471563</c:v>
                </c:pt>
                <c:pt idx="53">
                  <c:v>0.48115729762357756</c:v>
                </c:pt>
                <c:pt idx="54">
                  <c:v>0.47278129907566502</c:v>
                </c:pt>
                <c:pt idx="55">
                  <c:v>0.46330129113529256</c:v>
                </c:pt>
                <c:pt idx="56">
                  <c:v>0.45292832136370109</c:v>
                </c:pt>
                <c:pt idx="57">
                  <c:v>0.44184387071991182</c:v>
                </c:pt>
                <c:pt idx="58">
                  <c:v>0.43016596414727931</c:v>
                </c:pt>
                <c:pt idx="59">
                  <c:v>0.41791611951106067</c:v>
                </c:pt>
                <c:pt idx="60">
                  <c:v>0.40500865686826643</c:v>
                </c:pt>
                <c:pt idx="61">
                  <c:v>0.3912758975259828</c:v>
                </c:pt>
                <c:pt idx="62">
                  <c:v>0.37652639996230591</c:v>
                </c:pt>
                <c:pt idx="63">
                  <c:v>0.36061752156647103</c:v>
                </c:pt>
                <c:pt idx="64">
                  <c:v>0.34351633584187613</c:v>
                </c:pt>
                <c:pt idx="65">
                  <c:v>0.32532734209406178</c:v>
                </c:pt>
                <c:pt idx="66">
                  <c:v>0.3062786303008625</c:v>
                </c:pt>
                <c:pt idx="67">
                  <c:v>0.28667371675206327</c:v>
                </c:pt>
                <c:pt idx="68">
                  <c:v>0.26682763591061986</c:v>
                </c:pt>
                <c:pt idx="69">
                  <c:v>0.24700935518116829</c:v>
                </c:pt>
                <c:pt idx="70">
                  <c:v>0.22740813236884155</c:v>
                </c:pt>
                <c:pt idx="71">
                  <c:v>0.20813178420627093</c:v>
                </c:pt>
                <c:pt idx="72">
                  <c:v>0.18923380951116225</c:v>
                </c:pt>
                <c:pt idx="73">
                  <c:v>0.17075741214647225</c:v>
                </c:pt>
                <c:pt idx="74">
                  <c:v>0.15278004839441595</c:v>
                </c:pt>
                <c:pt idx="75">
                  <c:v>0.13544307003897707</c:v>
                </c:pt>
                <c:pt idx="76">
                  <c:v>0.11895671518921241</c:v>
                </c:pt>
                <c:pt idx="77">
                  <c:v>0.10357909999619877</c:v>
                </c:pt>
                <c:pt idx="78">
                  <c:v>8.9576095292015726E-2</c:v>
                </c:pt>
                <c:pt idx="79">
                  <c:v>7.7174218384428728E-2</c:v>
                </c:pt>
                <c:pt idx="80">
                  <c:v>6.6519334290914583E-2</c:v>
                </c:pt>
                <c:pt idx="81">
                  <c:v>5.7650400167335025E-2</c:v>
                </c:pt>
                <c:pt idx="82">
                  <c:v>5.0491812422537592E-2</c:v>
                </c:pt>
                <c:pt idx="83">
                  <c:v>4.4862831692149607E-2</c:v>
                </c:pt>
                <c:pt idx="84">
                  <c:v>4.0499885080437892E-2</c:v>
                </c:pt>
                <c:pt idx="85">
                  <c:v>3.7087342291715827E-2</c:v>
                </c:pt>
                <c:pt idx="86">
                  <c:v>3.4293237534231726E-2</c:v>
                </c:pt>
                <c:pt idx="87">
                  <c:v>3.1806721245570033E-2</c:v>
                </c:pt>
                <c:pt idx="88">
                  <c:v>2.9373134622827427E-2</c:v>
                </c:pt>
                <c:pt idx="89">
                  <c:v>2.6821275487047314E-2</c:v>
                </c:pt>
                <c:pt idx="90">
                  <c:v>2.407718928552869E-2</c:v>
                </c:pt>
                <c:pt idx="91">
                  <c:v>2.1160770549503927E-2</c:v>
                </c:pt>
                <c:pt idx="92">
                  <c:v>1.8165424656470634E-2</c:v>
                </c:pt>
                <c:pt idx="93">
                  <c:v>1.5225605649066304E-2</c:v>
                </c:pt>
                <c:pt idx="94">
                  <c:v>1.248035762173339E-2</c:v>
                </c:pt>
                <c:pt idx="95">
                  <c:v>1.0041724863940747E-2</c:v>
                </c:pt>
                <c:pt idx="96">
                  <c:v>7.9748599581538453E-3</c:v>
                </c:pt>
                <c:pt idx="97">
                  <c:v>6.2927355988913166E-3</c:v>
                </c:pt>
                <c:pt idx="98">
                  <c:v>4.9640314138814472E-3</c:v>
                </c:pt>
                <c:pt idx="99">
                  <c:v>3.9294576497813172E-3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AC-46B0-89C8-FEC920F2517B}"/>
            </c:ext>
          </c:extLst>
        </c:ser>
        <c:ser>
          <c:idx val="1"/>
          <c:order val="1"/>
          <c:tx>
            <c:strRef>
              <c:f>SimData!$H$6</c:f>
              <c:strCache>
                <c:ptCount val="1"/>
                <c:pt idx="0">
                  <c:v>Mean 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SimData!$H$13</c:f>
              <c:numCache>
                <c:formatCode>0.000</c:formatCode>
                <c:ptCount val="1"/>
                <c:pt idx="0">
                  <c:v>0.80140666666666649</c:v>
                </c:pt>
              </c:numCache>
            </c:numRef>
          </c:xVal>
          <c:yVal>
            <c:numRef>
              <c:f>SimData!$I$13</c:f>
              <c:numCache>
                <c:formatCode>0.000</c:formatCode>
                <c:ptCount val="1"/>
                <c:pt idx="0">
                  <c:v>0.49766036223945476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AC-46B0-89C8-FEC920F2517B}"/>
            </c:ext>
          </c:extLst>
        </c:ser>
        <c:ser>
          <c:idx val="2"/>
          <c:order val="2"/>
          <c:tx>
            <c:strRef>
              <c:f>SimData!$H$6</c:f>
              <c:strCache>
                <c:ptCount val="1"/>
                <c:pt idx="0">
                  <c:v>Mean 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SimData!$H$14</c:f>
              <c:numCache>
                <c:formatCode>0.000</c:formatCode>
                <c:ptCount val="1"/>
                <c:pt idx="0">
                  <c:v>2.2366666666666668</c:v>
                </c:pt>
              </c:numCache>
            </c:numRef>
          </c:xVal>
          <c:yVal>
            <c:numRef>
              <c:f>SimData!$I$14</c:f>
              <c:numCache>
                <c:formatCode>0.000</c:formatCode>
                <c:ptCount val="1"/>
                <c:pt idx="0">
                  <c:v>9.0962600249821959E-2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AC-46B0-89C8-FEC920F2517B}"/>
            </c:ext>
          </c:extLst>
        </c:ser>
        <c:ser>
          <c:idx val="3"/>
          <c:order val="3"/>
          <c:tx>
            <c:strRef>
              <c:f>SimData!$H$6</c:f>
              <c:strCache>
                <c:ptCount val="1"/>
                <c:pt idx="0">
                  <c:v>Mean 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SimData!$H$12</c:f>
              <c:numCache>
                <c:formatCode>0.000</c:formatCode>
                <c:ptCount val="1"/>
                <c:pt idx="0">
                  <c:v>-0.95333333333333337</c:v>
                </c:pt>
              </c:numCache>
            </c:numRef>
          </c:xVal>
          <c:yVal>
            <c:numRef>
              <c:f>SimData!$I$12</c:f>
              <c:numCache>
                <c:formatCode>0.000</c:formatCode>
                <c:ptCount val="1"/>
                <c:pt idx="0">
                  <c:v>6.4488879409476715E-2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AC-46B0-89C8-FEC920F2517B}"/>
            </c:ext>
          </c:extLst>
        </c:ser>
        <c:ser>
          <c:idx val="4"/>
          <c:order val="4"/>
          <c:tx>
            <c:strRef>
              <c:f>SimData!$J$6</c:f>
              <c:strCache>
                <c:ptCount val="1"/>
                <c:pt idx="0">
                  <c:v>Mean 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SimData!$J$15:$J$114</c:f>
              <c:numCache>
                <c:formatCode>0.000</c:formatCode>
                <c:ptCount val="100"/>
                <c:pt idx="0">
                  <c:v>0.97</c:v>
                </c:pt>
                <c:pt idx="1">
                  <c:v>1.0028282828282828</c:v>
                </c:pt>
                <c:pt idx="2">
                  <c:v>1.0356565656565657</c:v>
                </c:pt>
                <c:pt idx="3">
                  <c:v>1.0684848484848486</c:v>
                </c:pt>
                <c:pt idx="4">
                  <c:v>1.1013131313131315</c:v>
                </c:pt>
                <c:pt idx="5">
                  <c:v>1.1341414141414143</c:v>
                </c:pt>
                <c:pt idx="6">
                  <c:v>1.1669696969696972</c:v>
                </c:pt>
                <c:pt idx="7">
                  <c:v>1.1997979797979801</c:v>
                </c:pt>
                <c:pt idx="8">
                  <c:v>1.232626262626263</c:v>
                </c:pt>
                <c:pt idx="9">
                  <c:v>1.2654545454545458</c:v>
                </c:pt>
                <c:pt idx="10">
                  <c:v>1.2982828282828287</c:v>
                </c:pt>
                <c:pt idx="11">
                  <c:v>1.3311111111111116</c:v>
                </c:pt>
                <c:pt idx="12">
                  <c:v>1.3639393939393945</c:v>
                </c:pt>
                <c:pt idx="13">
                  <c:v>1.3967676767676773</c:v>
                </c:pt>
                <c:pt idx="14">
                  <c:v>1.4295959595959602</c:v>
                </c:pt>
                <c:pt idx="15">
                  <c:v>1.4624242424242431</c:v>
                </c:pt>
                <c:pt idx="16">
                  <c:v>1.4952525252525259</c:v>
                </c:pt>
                <c:pt idx="17">
                  <c:v>1.5280808080808088</c:v>
                </c:pt>
                <c:pt idx="18">
                  <c:v>1.5609090909090917</c:v>
                </c:pt>
                <c:pt idx="19">
                  <c:v>1.5937373737373746</c:v>
                </c:pt>
                <c:pt idx="20">
                  <c:v>1.6265656565656574</c:v>
                </c:pt>
                <c:pt idx="21">
                  <c:v>1.6593939393939403</c:v>
                </c:pt>
                <c:pt idx="22">
                  <c:v>1.6922222222222232</c:v>
                </c:pt>
                <c:pt idx="23">
                  <c:v>1.7250505050505061</c:v>
                </c:pt>
                <c:pt idx="24">
                  <c:v>1.7578787878787889</c:v>
                </c:pt>
                <c:pt idx="25">
                  <c:v>1.7907070707070718</c:v>
                </c:pt>
                <c:pt idx="26">
                  <c:v>1.8235353535353547</c:v>
                </c:pt>
                <c:pt idx="27">
                  <c:v>1.8563636363636375</c:v>
                </c:pt>
                <c:pt idx="28">
                  <c:v>1.8891919191919204</c:v>
                </c:pt>
                <c:pt idx="29">
                  <c:v>1.9220202020202033</c:v>
                </c:pt>
                <c:pt idx="30">
                  <c:v>1.9548484848484862</c:v>
                </c:pt>
                <c:pt idx="31">
                  <c:v>1.987676767676769</c:v>
                </c:pt>
                <c:pt idx="32">
                  <c:v>2.0205050505050517</c:v>
                </c:pt>
                <c:pt idx="33">
                  <c:v>2.0533333333333346</c:v>
                </c:pt>
                <c:pt idx="34">
                  <c:v>2.0861616161616174</c:v>
                </c:pt>
                <c:pt idx="35">
                  <c:v>2.1189898989899003</c:v>
                </c:pt>
                <c:pt idx="36">
                  <c:v>2.1518181818181832</c:v>
                </c:pt>
                <c:pt idx="37">
                  <c:v>2.1846464646464661</c:v>
                </c:pt>
                <c:pt idx="38">
                  <c:v>2.2174747474747489</c:v>
                </c:pt>
                <c:pt idx="39">
                  <c:v>2.2503030303030318</c:v>
                </c:pt>
                <c:pt idx="40">
                  <c:v>2.2831313131313147</c:v>
                </c:pt>
                <c:pt idx="41">
                  <c:v>2.3159595959595976</c:v>
                </c:pt>
                <c:pt idx="42">
                  <c:v>2.3487878787878804</c:v>
                </c:pt>
                <c:pt idx="43">
                  <c:v>2.3816161616161633</c:v>
                </c:pt>
                <c:pt idx="44">
                  <c:v>2.4144444444444462</c:v>
                </c:pt>
                <c:pt idx="45">
                  <c:v>2.447272727272729</c:v>
                </c:pt>
                <c:pt idx="46">
                  <c:v>2.4801010101010119</c:v>
                </c:pt>
                <c:pt idx="47">
                  <c:v>2.5129292929292948</c:v>
                </c:pt>
                <c:pt idx="48">
                  <c:v>2.5457575757575777</c:v>
                </c:pt>
                <c:pt idx="49">
                  <c:v>2.5785858585858605</c:v>
                </c:pt>
                <c:pt idx="50">
                  <c:v>2.6114141414141434</c:v>
                </c:pt>
                <c:pt idx="51">
                  <c:v>2.6442424242424263</c:v>
                </c:pt>
                <c:pt idx="52">
                  <c:v>2.6770707070707092</c:v>
                </c:pt>
                <c:pt idx="53">
                  <c:v>2.709898989898992</c:v>
                </c:pt>
                <c:pt idx="54">
                  <c:v>2.7427272727272749</c:v>
                </c:pt>
                <c:pt idx="55">
                  <c:v>2.7755555555555578</c:v>
                </c:pt>
                <c:pt idx="56">
                  <c:v>2.8083838383838406</c:v>
                </c:pt>
                <c:pt idx="57">
                  <c:v>2.8412121212121235</c:v>
                </c:pt>
                <c:pt idx="58">
                  <c:v>2.8740404040404064</c:v>
                </c:pt>
                <c:pt idx="59">
                  <c:v>2.9068686868686893</c:v>
                </c:pt>
                <c:pt idx="60">
                  <c:v>2.9396969696969721</c:v>
                </c:pt>
                <c:pt idx="61">
                  <c:v>2.972525252525255</c:v>
                </c:pt>
                <c:pt idx="62">
                  <c:v>3.0053535353535379</c:v>
                </c:pt>
                <c:pt idx="63">
                  <c:v>3.0381818181818208</c:v>
                </c:pt>
                <c:pt idx="64">
                  <c:v>3.0710101010101036</c:v>
                </c:pt>
                <c:pt idx="65">
                  <c:v>3.1038383838383865</c:v>
                </c:pt>
                <c:pt idx="66">
                  <c:v>3.1366666666666694</c:v>
                </c:pt>
                <c:pt idx="67">
                  <c:v>3.1694949494949523</c:v>
                </c:pt>
                <c:pt idx="68">
                  <c:v>3.2023232323232351</c:v>
                </c:pt>
                <c:pt idx="69">
                  <c:v>3.235151515151518</c:v>
                </c:pt>
                <c:pt idx="70">
                  <c:v>3.2679797979798009</c:v>
                </c:pt>
                <c:pt idx="71">
                  <c:v>3.3008080808080837</c:v>
                </c:pt>
                <c:pt idx="72">
                  <c:v>3.3336363636363666</c:v>
                </c:pt>
                <c:pt idx="73">
                  <c:v>3.3664646464646495</c:v>
                </c:pt>
                <c:pt idx="74">
                  <c:v>3.3992929292929324</c:v>
                </c:pt>
                <c:pt idx="75">
                  <c:v>3.4321212121212152</c:v>
                </c:pt>
                <c:pt idx="76">
                  <c:v>3.4649494949494981</c:v>
                </c:pt>
                <c:pt idx="77">
                  <c:v>3.497777777777781</c:v>
                </c:pt>
                <c:pt idx="78">
                  <c:v>3.5306060606060639</c:v>
                </c:pt>
                <c:pt idx="79">
                  <c:v>3.5634343434343467</c:v>
                </c:pt>
                <c:pt idx="80">
                  <c:v>3.5962626262626296</c:v>
                </c:pt>
                <c:pt idx="81">
                  <c:v>3.6290909090909125</c:v>
                </c:pt>
                <c:pt idx="82">
                  <c:v>3.6619191919191953</c:v>
                </c:pt>
                <c:pt idx="83">
                  <c:v>3.6947474747474782</c:v>
                </c:pt>
                <c:pt idx="84">
                  <c:v>3.7275757575757611</c:v>
                </c:pt>
                <c:pt idx="85">
                  <c:v>3.760404040404044</c:v>
                </c:pt>
                <c:pt idx="86">
                  <c:v>3.7932323232323268</c:v>
                </c:pt>
                <c:pt idx="87">
                  <c:v>3.8260606060606097</c:v>
                </c:pt>
                <c:pt idx="88">
                  <c:v>3.8588888888888926</c:v>
                </c:pt>
                <c:pt idx="89">
                  <c:v>3.8917171717171755</c:v>
                </c:pt>
                <c:pt idx="90">
                  <c:v>3.9245454545454583</c:v>
                </c:pt>
                <c:pt idx="91">
                  <c:v>3.9573737373737412</c:v>
                </c:pt>
                <c:pt idx="92">
                  <c:v>3.9902020202020241</c:v>
                </c:pt>
                <c:pt idx="93">
                  <c:v>4.023030303030307</c:v>
                </c:pt>
                <c:pt idx="94">
                  <c:v>4.0558585858585898</c:v>
                </c:pt>
                <c:pt idx="95">
                  <c:v>4.0886868686868727</c:v>
                </c:pt>
                <c:pt idx="96">
                  <c:v>4.1215151515151556</c:v>
                </c:pt>
                <c:pt idx="97">
                  <c:v>4.1543434343434384</c:v>
                </c:pt>
                <c:pt idx="98">
                  <c:v>4.1871717171717213</c:v>
                </c:pt>
                <c:pt idx="99">
                  <c:v>4.2200000000000042</c:v>
                </c:pt>
              </c:numCache>
            </c:numRef>
          </c:xVal>
          <c:yVal>
            <c:numRef>
              <c:f>SimData!$K$15:$K$114</c:f>
              <c:numCache>
                <c:formatCode>0.000</c:formatCode>
                <c:ptCount val="100"/>
                <c:pt idx="0">
                  <c:v>1.1238113674707657E-2</c:v>
                </c:pt>
                <c:pt idx="1">
                  <c:v>1.4353669956749502E-2</c:v>
                </c:pt>
                <c:pt idx="2">
                  <c:v>1.8086706122295591E-2</c:v>
                </c:pt>
                <c:pt idx="3">
                  <c:v>2.2547696211223517E-2</c:v>
                </c:pt>
                <c:pt idx="4">
                  <c:v>2.7849816195800764E-2</c:v>
                </c:pt>
                <c:pt idx="5">
                  <c:v>3.4084953728571545E-2</c:v>
                </c:pt>
                <c:pt idx="6">
                  <c:v>4.1293982465806844E-2</c:v>
                </c:pt>
                <c:pt idx="7">
                  <c:v>4.9438355508576594E-2</c:v>
                </c:pt>
                <c:pt idx="8">
                  <c:v>5.8382491472617107E-2</c:v>
                </c:pt>
                <c:pt idx="9">
                  <c:v>6.7896973481014478E-2</c:v>
                </c:pt>
                <c:pt idx="10">
                  <c:v>7.7690087542808026E-2</c:v>
                </c:pt>
                <c:pt idx="11">
                  <c:v>8.7468857690061338E-2</c:v>
                </c:pt>
                <c:pt idx="12">
                  <c:v>9.7020873684743186E-2</c:v>
                </c:pt>
                <c:pt idx="13">
                  <c:v>0.10629726374660158</c:v>
                </c:pt>
                <c:pt idx="14">
                  <c:v>0.11546950382977107</c:v>
                </c:pt>
                <c:pt idx="15">
                  <c:v>0.12493320935099103</c:v>
                </c:pt>
                <c:pt idx="16">
                  <c:v>0.13524341495521874</c:v>
                </c:pt>
                <c:pt idx="17">
                  <c:v>0.14698662693200892</c:v>
                </c:pt>
                <c:pt idx="18">
                  <c:v>0.16061888053956194</c:v>
                </c:pt>
                <c:pt idx="19">
                  <c:v>0.17631702962595483</c:v>
                </c:pt>
                <c:pt idx="20">
                  <c:v>0.19389417447458995</c:v>
                </c:pt>
                <c:pt idx="21">
                  <c:v>0.21281565865826643</c:v>
                </c:pt>
                <c:pt idx="22">
                  <c:v>0.23232233236420829</c:v>
                </c:pt>
                <c:pt idx="23">
                  <c:v>0.25163201079422243</c:v>
                </c:pt>
                <c:pt idx="24">
                  <c:v>0.27016081607691256</c:v>
                </c:pt>
                <c:pt idx="25">
                  <c:v>0.28769479116722346</c:v>
                </c:pt>
                <c:pt idx="26">
                  <c:v>0.30445470823568599</c:v>
                </c:pt>
                <c:pt idx="27">
                  <c:v>0.32103101991111754</c:v>
                </c:pt>
                <c:pt idx="28">
                  <c:v>0.33821070246670926</c:v>
                </c:pt>
                <c:pt idx="29">
                  <c:v>0.3567569974222678</c:v>
                </c:pt>
                <c:pt idx="30">
                  <c:v>0.37722033383538373</c:v>
                </c:pt>
                <c:pt idx="31">
                  <c:v>0.39984449258881288</c:v>
                </c:pt>
                <c:pt idx="32">
                  <c:v>0.42458970470637902</c:v>
                </c:pt>
                <c:pt idx="33">
                  <c:v>0.45124119994424533</c:v>
                </c:pt>
                <c:pt idx="34">
                  <c:v>0.47953288174627506</c:v>
                </c:pt>
                <c:pt idx="35">
                  <c:v>0.50921213909152152</c:v>
                </c:pt>
                <c:pt idx="36">
                  <c:v>0.5400077525550584</c:v>
                </c:pt>
                <c:pt idx="37">
                  <c:v>0.57152179726266494</c:v>
                </c:pt>
                <c:pt idx="38">
                  <c:v>0.60311758264509252</c:v>
                </c:pt>
                <c:pt idx="39">
                  <c:v>0.6338897835084536</c:v>
                </c:pt>
                <c:pt idx="40">
                  <c:v>0.6627687949838813</c:v>
                </c:pt>
                <c:pt idx="41">
                  <c:v>0.68874342443939107</c:v>
                </c:pt>
                <c:pt idx="42">
                  <c:v>0.71111832787922824</c:v>
                </c:pt>
                <c:pt idx="43">
                  <c:v>0.72969139927090232</c:v>
                </c:pt>
                <c:pt idx="44">
                  <c:v>0.74476069580534932</c:v>
                </c:pt>
                <c:pt idx="45">
                  <c:v>0.75694129262035714</c:v>
                </c:pt>
                <c:pt idx="46">
                  <c:v>0.7668563617688624</c:v>
                </c:pt>
                <c:pt idx="47">
                  <c:v>0.77482336565931342</c:v>
                </c:pt>
                <c:pt idx="48">
                  <c:v>0.78065902142172472</c:v>
                </c:pt>
                <c:pt idx="49">
                  <c:v>0.78367606544028534</c:v>
                </c:pt>
                <c:pt idx="50">
                  <c:v>0.78286655369502467</c:v>
                </c:pt>
                <c:pt idx="51">
                  <c:v>0.77719686388602127</c:v>
                </c:pt>
                <c:pt idx="52">
                  <c:v>0.76590716527929914</c:v>
                </c:pt>
                <c:pt idx="53">
                  <c:v>0.74872107442881641</c:v>
                </c:pt>
                <c:pt idx="54">
                  <c:v>0.72591684747913143</c:v>
                </c:pt>
                <c:pt idx="55">
                  <c:v>0.6982656324022315</c:v>
                </c:pt>
                <c:pt idx="56">
                  <c:v>0.66688219159750217</c:v>
                </c:pt>
                <c:pt idx="57">
                  <c:v>0.63304702930047352</c:v>
                </c:pt>
                <c:pt idx="58">
                  <c:v>0.59804738748313679</c:v>
                </c:pt>
                <c:pt idx="59">
                  <c:v>0.56305944761962679</c:v>
                </c:pt>
                <c:pt idx="60">
                  <c:v>0.52906985049653688</c:v>
                </c:pt>
                <c:pt idx="61">
                  <c:v>0.49682232817882765</c:v>
                </c:pt>
                <c:pt idx="62">
                  <c:v>0.46677800122779889</c:v>
                </c:pt>
                <c:pt idx="63">
                  <c:v>0.43909058233742909</c:v>
                </c:pt>
                <c:pt idx="64">
                  <c:v>0.41361015655986416</c:v>
                </c:pt>
                <c:pt idx="65">
                  <c:v>0.38993172777774249</c:v>
                </c:pt>
                <c:pt idx="66">
                  <c:v>0.36749357981531566</c:v>
                </c:pt>
                <c:pt idx="67">
                  <c:v>0.34571030588423801</c:v>
                </c:pt>
                <c:pt idx="68">
                  <c:v>0.32410701002064679</c:v>
                </c:pt>
                <c:pt idx="69">
                  <c:v>0.30241585016821942</c:v>
                </c:pt>
                <c:pt idx="70">
                  <c:v>0.28060834908745458</c:v>
                </c:pt>
                <c:pt idx="71">
                  <c:v>0.25886131500645593</c:v>
                </c:pt>
                <c:pt idx="72">
                  <c:v>0.23747814772748307</c:v>
                </c:pt>
                <c:pt idx="73">
                  <c:v>0.21679861825743382</c:v>
                </c:pt>
                <c:pt idx="74">
                  <c:v>0.19712483252813634</c:v>
                </c:pt>
                <c:pt idx="75">
                  <c:v>0.17867512034543512</c:v>
                </c:pt>
                <c:pt idx="76">
                  <c:v>0.16156246678406269</c:v>
                </c:pt>
                <c:pt idx="77">
                  <c:v>0.14578851927224784</c:v>
                </c:pt>
                <c:pt idx="78">
                  <c:v>0.13124867540923241</c:v>
                </c:pt>
                <c:pt idx="79">
                  <c:v>0.11775142633473748</c:v>
                </c:pt>
                <c:pt idx="80">
                  <c:v>0.10505763326354747</c:v>
                </c:pt>
                <c:pt idx="81">
                  <c:v>9.2939178665773323E-2</c:v>
                </c:pt>
                <c:pt idx="82">
                  <c:v>8.1244993160366791E-2</c:v>
                </c:pt>
                <c:pt idx="83">
                  <c:v>6.9953605800316856E-2</c:v>
                </c:pt>
                <c:pt idx="84">
                  <c:v>5.9191607140807255E-2</c:v>
                </c:pt>
                <c:pt idx="85">
                  <c:v>4.9207750968922687E-2</c:v>
                </c:pt>
                <c:pt idx="86">
                  <c:v>4.0308067814612693E-2</c:v>
                </c:pt>
                <c:pt idx="87">
                  <c:v>3.2771066398988191E-2</c:v>
                </c:pt>
                <c:pt idx="88">
                  <c:v>2.6768335308307245E-2</c:v>
                </c:pt>
                <c:pt idx="89">
                  <c:v>2.2313155307172806E-2</c:v>
                </c:pt>
                <c:pt idx="90">
                  <c:v>1.9250242517939518E-2</c:v>
                </c:pt>
                <c:pt idx="91">
                  <c:v>1.7287273826503437E-2</c:v>
                </c:pt>
                <c:pt idx="92">
                  <c:v>1.6057170380838953E-2</c:v>
                </c:pt>
                <c:pt idx="93">
                  <c:v>1.5192278405795031E-2</c:v>
                </c:pt>
                <c:pt idx="94">
                  <c:v>1.4389674402057521E-2</c:v>
                </c:pt>
                <c:pt idx="95">
                  <c:v>1.3451429644944994E-2</c:v>
                </c:pt>
                <c:pt idx="96">
                  <c:v>1.2293214336151775E-2</c:v>
                </c:pt>
                <c:pt idx="97">
                  <c:v>1.092542733191636E-2</c:v>
                </c:pt>
                <c:pt idx="98">
                  <c:v>9.4187797078582082E-3</c:v>
                </c:pt>
                <c:pt idx="99">
                  <c:v>7.8681691181059429E-3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7AC-46B0-89C8-FEC920F2517B}"/>
            </c:ext>
          </c:extLst>
        </c:ser>
        <c:ser>
          <c:idx val="5"/>
          <c:order val="5"/>
          <c:tx>
            <c:strRef>
              <c:f>SimData!$J$6</c:f>
              <c:strCache>
                <c:ptCount val="1"/>
                <c:pt idx="0">
                  <c:v>Mean 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SimData!$J$13</c:f>
              <c:numCache>
                <c:formatCode>0.000</c:formatCode>
                <c:ptCount val="1"/>
                <c:pt idx="0">
                  <c:v>2.5199999999999991</c:v>
                </c:pt>
              </c:numCache>
            </c:numRef>
          </c:xVal>
          <c:yVal>
            <c:numRef>
              <c:f>SimData!$K$13</c:f>
              <c:numCache>
                <c:formatCode>0.000</c:formatCode>
                <c:ptCount val="1"/>
                <c:pt idx="0">
                  <c:v>0.77627692183814512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7AC-46B0-89C8-FEC920F2517B}"/>
            </c:ext>
          </c:extLst>
        </c:ser>
        <c:ser>
          <c:idx val="6"/>
          <c:order val="6"/>
          <c:tx>
            <c:strRef>
              <c:f>SimData!$J$6</c:f>
              <c:strCache>
                <c:ptCount val="1"/>
                <c:pt idx="0">
                  <c:v>Mean 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SimData!$J$14</c:f>
              <c:numCache>
                <c:formatCode>0.000</c:formatCode>
                <c:ptCount val="1"/>
                <c:pt idx="0">
                  <c:v>3.5449999999999999</c:v>
                </c:pt>
              </c:numCache>
            </c:numRef>
          </c:xVal>
          <c:yVal>
            <c:numRef>
              <c:f>SimData!$K$14</c:f>
              <c:numCache>
                <c:formatCode>0.000</c:formatCode>
                <c:ptCount val="1"/>
                <c:pt idx="0">
                  <c:v>0.12521590071432495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7AC-46B0-89C8-FEC920F2517B}"/>
            </c:ext>
          </c:extLst>
        </c:ser>
        <c:ser>
          <c:idx val="7"/>
          <c:order val="7"/>
          <c:tx>
            <c:strRef>
              <c:f>SimData!$J$6</c:f>
              <c:strCache>
                <c:ptCount val="1"/>
                <c:pt idx="0">
                  <c:v>Mean 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SimData!$J$12</c:f>
              <c:numCache>
                <c:formatCode>0.000</c:formatCode>
                <c:ptCount val="1"/>
                <c:pt idx="0">
                  <c:v>1.4350000000000001</c:v>
                </c:pt>
              </c:numCache>
            </c:numRef>
          </c:xVal>
          <c:yVal>
            <c:numRef>
              <c:f>SimData!$K$12</c:f>
              <c:numCache>
                <c:formatCode>0.000</c:formatCode>
                <c:ptCount val="1"/>
                <c:pt idx="0">
                  <c:v>0.11699393148542196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7AC-46B0-89C8-FEC920F2517B}"/>
            </c:ext>
          </c:extLst>
        </c:ser>
        <c:ser>
          <c:idx val="8"/>
          <c:order val="8"/>
          <c:tx>
            <c:strRef>
              <c:f>SimData!$L$6</c:f>
              <c:strCache>
                <c:ptCount val="1"/>
                <c:pt idx="0">
                  <c:v>Mean 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SimData!$L$15:$L$114</c:f>
              <c:numCache>
                <c:formatCode>0.000</c:formatCode>
                <c:ptCount val="100"/>
                <c:pt idx="0">
                  <c:v>1.4533333333333336</c:v>
                </c:pt>
                <c:pt idx="1">
                  <c:v>1.5035690235690238</c:v>
                </c:pt>
                <c:pt idx="2">
                  <c:v>1.553804713804714</c:v>
                </c:pt>
                <c:pt idx="3">
                  <c:v>1.6040404040404042</c:v>
                </c:pt>
                <c:pt idx="4">
                  <c:v>1.6542760942760943</c:v>
                </c:pt>
                <c:pt idx="5">
                  <c:v>1.7045117845117845</c:v>
                </c:pt>
                <c:pt idx="6">
                  <c:v>1.7547474747474747</c:v>
                </c:pt>
                <c:pt idx="7">
                  <c:v>1.8049831649831649</c:v>
                </c:pt>
                <c:pt idx="8">
                  <c:v>1.8552188552188551</c:v>
                </c:pt>
                <c:pt idx="9">
                  <c:v>1.9054545454545453</c:v>
                </c:pt>
                <c:pt idx="10">
                  <c:v>1.9556902356902355</c:v>
                </c:pt>
                <c:pt idx="11">
                  <c:v>2.0059259259259257</c:v>
                </c:pt>
                <c:pt idx="12">
                  <c:v>2.0561616161616159</c:v>
                </c:pt>
                <c:pt idx="13">
                  <c:v>2.106397306397306</c:v>
                </c:pt>
                <c:pt idx="14">
                  <c:v>2.1566329966329962</c:v>
                </c:pt>
                <c:pt idx="15">
                  <c:v>2.2068686868686864</c:v>
                </c:pt>
                <c:pt idx="16">
                  <c:v>2.2571043771043766</c:v>
                </c:pt>
                <c:pt idx="17">
                  <c:v>2.3073400673400668</c:v>
                </c:pt>
                <c:pt idx="18">
                  <c:v>2.357575757575757</c:v>
                </c:pt>
                <c:pt idx="19">
                  <c:v>2.4078114478114472</c:v>
                </c:pt>
                <c:pt idx="20">
                  <c:v>2.4580471380471374</c:v>
                </c:pt>
                <c:pt idx="21">
                  <c:v>2.5082828282828276</c:v>
                </c:pt>
                <c:pt idx="22">
                  <c:v>2.5585185185185177</c:v>
                </c:pt>
                <c:pt idx="23">
                  <c:v>2.6087542087542079</c:v>
                </c:pt>
                <c:pt idx="24">
                  <c:v>2.6589898989898981</c:v>
                </c:pt>
                <c:pt idx="25">
                  <c:v>2.7092255892255883</c:v>
                </c:pt>
                <c:pt idx="26">
                  <c:v>2.7594612794612785</c:v>
                </c:pt>
                <c:pt idx="27">
                  <c:v>2.8096969696969687</c:v>
                </c:pt>
                <c:pt idx="28">
                  <c:v>2.8599326599326589</c:v>
                </c:pt>
                <c:pt idx="29">
                  <c:v>2.9101683501683491</c:v>
                </c:pt>
                <c:pt idx="30">
                  <c:v>2.9604040404040393</c:v>
                </c:pt>
                <c:pt idx="31">
                  <c:v>3.0106397306397294</c:v>
                </c:pt>
                <c:pt idx="32">
                  <c:v>3.0608754208754196</c:v>
                </c:pt>
                <c:pt idx="33">
                  <c:v>3.1111111111111098</c:v>
                </c:pt>
                <c:pt idx="34">
                  <c:v>3.1613468013468</c:v>
                </c:pt>
                <c:pt idx="35">
                  <c:v>3.2115824915824902</c:v>
                </c:pt>
                <c:pt idx="36">
                  <c:v>3.2618181818181804</c:v>
                </c:pt>
                <c:pt idx="37">
                  <c:v>3.3120538720538706</c:v>
                </c:pt>
                <c:pt idx="38">
                  <c:v>3.3622895622895608</c:v>
                </c:pt>
                <c:pt idx="39">
                  <c:v>3.412525252525251</c:v>
                </c:pt>
                <c:pt idx="40">
                  <c:v>3.4627609427609412</c:v>
                </c:pt>
                <c:pt idx="41">
                  <c:v>3.5129966329966313</c:v>
                </c:pt>
                <c:pt idx="42">
                  <c:v>3.5632323232323215</c:v>
                </c:pt>
                <c:pt idx="43">
                  <c:v>3.6134680134680117</c:v>
                </c:pt>
                <c:pt idx="44">
                  <c:v>3.6637037037037019</c:v>
                </c:pt>
                <c:pt idx="45">
                  <c:v>3.7139393939393921</c:v>
                </c:pt>
                <c:pt idx="46">
                  <c:v>3.7641750841750823</c:v>
                </c:pt>
                <c:pt idx="47">
                  <c:v>3.8144107744107725</c:v>
                </c:pt>
                <c:pt idx="48">
                  <c:v>3.8646464646464627</c:v>
                </c:pt>
                <c:pt idx="49">
                  <c:v>3.9148821548821529</c:v>
                </c:pt>
                <c:pt idx="50">
                  <c:v>3.965117845117843</c:v>
                </c:pt>
                <c:pt idx="51">
                  <c:v>4.0153535353535332</c:v>
                </c:pt>
                <c:pt idx="52">
                  <c:v>4.0655892255892239</c:v>
                </c:pt>
                <c:pt idx="53">
                  <c:v>4.1158249158249145</c:v>
                </c:pt>
                <c:pt idx="54">
                  <c:v>4.1660606060606051</c:v>
                </c:pt>
                <c:pt idx="55">
                  <c:v>4.2162962962962958</c:v>
                </c:pt>
                <c:pt idx="56">
                  <c:v>4.2665319865319864</c:v>
                </c:pt>
                <c:pt idx="57">
                  <c:v>4.316767676767677</c:v>
                </c:pt>
                <c:pt idx="58">
                  <c:v>4.3670033670033677</c:v>
                </c:pt>
                <c:pt idx="59">
                  <c:v>4.4172390572390583</c:v>
                </c:pt>
                <c:pt idx="60">
                  <c:v>4.4674747474747489</c:v>
                </c:pt>
                <c:pt idx="61">
                  <c:v>4.5177104377104396</c:v>
                </c:pt>
                <c:pt idx="62">
                  <c:v>4.5679461279461302</c:v>
                </c:pt>
                <c:pt idx="63">
                  <c:v>4.6181818181818208</c:v>
                </c:pt>
                <c:pt idx="64">
                  <c:v>4.6684175084175115</c:v>
                </c:pt>
                <c:pt idx="65">
                  <c:v>4.7186531986532021</c:v>
                </c:pt>
                <c:pt idx="66">
                  <c:v>4.7688888888888927</c:v>
                </c:pt>
                <c:pt idx="67">
                  <c:v>4.8191245791245834</c:v>
                </c:pt>
                <c:pt idx="68">
                  <c:v>4.869360269360274</c:v>
                </c:pt>
                <c:pt idx="69">
                  <c:v>4.9195959595959646</c:v>
                </c:pt>
                <c:pt idx="70">
                  <c:v>4.9698316498316553</c:v>
                </c:pt>
                <c:pt idx="71">
                  <c:v>5.0200673400673459</c:v>
                </c:pt>
                <c:pt idx="72">
                  <c:v>5.0703030303030365</c:v>
                </c:pt>
                <c:pt idx="73">
                  <c:v>5.1205387205387272</c:v>
                </c:pt>
                <c:pt idx="74">
                  <c:v>5.1707744107744178</c:v>
                </c:pt>
                <c:pt idx="75">
                  <c:v>5.2210101010101084</c:v>
                </c:pt>
                <c:pt idx="76">
                  <c:v>5.2712457912457991</c:v>
                </c:pt>
                <c:pt idx="77">
                  <c:v>5.3214814814814897</c:v>
                </c:pt>
                <c:pt idx="78">
                  <c:v>5.3717171717171803</c:v>
                </c:pt>
                <c:pt idx="79">
                  <c:v>5.421952861952871</c:v>
                </c:pt>
                <c:pt idx="80">
                  <c:v>5.4721885521885616</c:v>
                </c:pt>
                <c:pt idx="81">
                  <c:v>5.5224242424242522</c:v>
                </c:pt>
                <c:pt idx="82">
                  <c:v>5.5726599326599429</c:v>
                </c:pt>
                <c:pt idx="83">
                  <c:v>5.6228956228956335</c:v>
                </c:pt>
                <c:pt idx="84">
                  <c:v>5.6731313131313241</c:v>
                </c:pt>
                <c:pt idx="85">
                  <c:v>5.7233670033670148</c:v>
                </c:pt>
                <c:pt idx="86">
                  <c:v>5.7736026936027054</c:v>
                </c:pt>
                <c:pt idx="87">
                  <c:v>5.823838383838396</c:v>
                </c:pt>
                <c:pt idx="88">
                  <c:v>5.8740740740740867</c:v>
                </c:pt>
                <c:pt idx="89">
                  <c:v>5.9243097643097773</c:v>
                </c:pt>
                <c:pt idx="90">
                  <c:v>5.9745454545454679</c:v>
                </c:pt>
                <c:pt idx="91">
                  <c:v>6.0247811447811586</c:v>
                </c:pt>
                <c:pt idx="92">
                  <c:v>6.0750168350168492</c:v>
                </c:pt>
                <c:pt idx="93">
                  <c:v>6.1252525252525398</c:v>
                </c:pt>
                <c:pt idx="94">
                  <c:v>6.1754882154882305</c:v>
                </c:pt>
                <c:pt idx="95">
                  <c:v>6.2257239057239211</c:v>
                </c:pt>
                <c:pt idx="96">
                  <c:v>6.2759595959596117</c:v>
                </c:pt>
                <c:pt idx="97">
                  <c:v>6.3261952861953024</c:v>
                </c:pt>
                <c:pt idx="98">
                  <c:v>6.376430976430993</c:v>
                </c:pt>
                <c:pt idx="99">
                  <c:v>6.4266666666666836</c:v>
                </c:pt>
              </c:numCache>
            </c:numRef>
          </c:xVal>
          <c:yVal>
            <c:numRef>
              <c:f>SimData!$M$15:$M$114</c:f>
              <c:numCache>
                <c:formatCode>0.000</c:formatCode>
                <c:ptCount val="100"/>
                <c:pt idx="0">
                  <c:v>8.7046054519593682E-3</c:v>
                </c:pt>
                <c:pt idx="1">
                  <c:v>1.0080987524208888E-2</c:v>
                </c:pt>
                <c:pt idx="2">
                  <c:v>1.1547936231879335E-2</c:v>
                </c:pt>
                <c:pt idx="3">
                  <c:v>1.3185496695120221E-2</c:v>
                </c:pt>
                <c:pt idx="4">
                  <c:v>1.511336922695627E-2</c:v>
                </c:pt>
                <c:pt idx="5">
                  <c:v>1.7481615055898229E-2</c:v>
                </c:pt>
                <c:pt idx="6">
                  <c:v>2.0455365759231389E-2</c:v>
                </c:pt>
                <c:pt idx="7">
                  <c:v>2.4195639497604525E-2</c:v>
                </c:pt>
                <c:pt idx="8">
                  <c:v>2.8838460831587712E-2</c:v>
                </c:pt>
                <c:pt idx="9">
                  <c:v>3.4474383998156763E-2</c:v>
                </c:pt>
                <c:pt idx="10">
                  <c:v>4.1130693983824532E-2</c:v>
                </c:pt>
                <c:pt idx="11">
                  <c:v>4.8759120353190195E-2</c:v>
                </c:pt>
                <c:pt idx="12">
                  <c:v>5.7232434180346889E-2</c:v>
                </c:pt>
                <c:pt idx="13">
                  <c:v>6.6353044596852109E-2</c:v>
                </c:pt>
                <c:pt idx="14">
                  <c:v>7.587503383738764E-2</c:v>
                </c:pt>
                <c:pt idx="15">
                  <c:v>8.5537997801371626E-2</c:v>
                </c:pt>
                <c:pt idx="16">
                  <c:v>9.5107515926145941E-2</c:v>
                </c:pt>
                <c:pt idx="17">
                  <c:v>0.10441455159429347</c:v>
                </c:pt>
                <c:pt idx="18">
                  <c:v>0.11338584273732091</c:v>
                </c:pt>
                <c:pt idx="19">
                  <c:v>0.12205958295746253</c:v>
                </c:pt>
                <c:pt idx="20">
                  <c:v>0.1305842985297366</c:v>
                </c:pt>
                <c:pt idx="21">
                  <c:v>0.13920198104513209</c:v>
                </c:pt>
                <c:pt idx="22">
                  <c:v>0.14821793645758741</c:v>
                </c:pt>
                <c:pt idx="23">
                  <c:v>0.15795964465248599</c:v>
                </c:pt>
                <c:pt idx="24">
                  <c:v>0.16872679902205739</c:v>
                </c:pt>
                <c:pt idx="25">
                  <c:v>0.18073640335326621</c:v>
                </c:pt>
                <c:pt idx="26">
                  <c:v>0.19407067350265508</c:v>
                </c:pt>
                <c:pt idx="27">
                  <c:v>0.20863960230752077</c:v>
                </c:pt>
                <c:pt idx="28">
                  <c:v>0.22417109389137593</c:v>
                </c:pt>
                <c:pt idx="29">
                  <c:v>0.240237058912881</c:v>
                </c:pt>
                <c:pt idx="30">
                  <c:v>0.25631418273912437</c:v>
                </c:pt>
                <c:pt idx="31">
                  <c:v>0.27186694974498127</c:v>
                </c:pt>
                <c:pt idx="32">
                  <c:v>0.28643314504263312</c:v>
                </c:pt>
                <c:pt idx="33">
                  <c:v>0.29969210564142651</c:v>
                </c:pt>
                <c:pt idx="34">
                  <c:v>0.31150320994619712</c:v>
                </c:pt>
                <c:pt idx="35">
                  <c:v>0.32191242061323455</c:v>
                </c:pt>
                <c:pt idx="36">
                  <c:v>0.33113281288357488</c:v>
                </c:pt>
                <c:pt idx="37">
                  <c:v>0.33950767837596846</c:v>
                </c:pt>
                <c:pt idx="38">
                  <c:v>0.34746262345503126</c:v>
                </c:pt>
                <c:pt idx="39">
                  <c:v>0.3554496627831284</c:v>
                </c:pt>
                <c:pt idx="40">
                  <c:v>0.36388528123932623</c:v>
                </c:pt>
                <c:pt idx="41">
                  <c:v>0.37308684514043583</c:v>
                </c:pt>
                <c:pt idx="42">
                  <c:v>0.38321555445414179</c:v>
                </c:pt>
                <c:pt idx="43">
                  <c:v>0.39423610267874193</c:v>
                </c:pt>
                <c:pt idx="44">
                  <c:v>0.40590149207454268</c:v>
                </c:pt>
                <c:pt idx="45">
                  <c:v>0.41776679980249165</c:v>
                </c:pt>
                <c:pt idx="46">
                  <c:v>0.42923054564164159</c:v>
                </c:pt>
                <c:pt idx="47">
                  <c:v>0.43959866734630382</c:v>
                </c:pt>
                <c:pt idx="48">
                  <c:v>0.44816407505501799</c:v>
                </c:pt>
                <c:pt idx="49">
                  <c:v>0.45429297489770915</c:v>
                </c:pt>
                <c:pt idx="50">
                  <c:v>0.45750659352520762</c:v>
                </c:pt>
                <c:pt idx="51">
                  <c:v>0.45754441726507955</c:v>
                </c:pt>
                <c:pt idx="52">
                  <c:v>0.45439509063559502</c:v>
                </c:pt>
                <c:pt idx="53">
                  <c:v>0.44828604535332789</c:v>
                </c:pt>
                <c:pt idx="54">
                  <c:v>0.4396327656854116</c:v>
                </c:pt>
                <c:pt idx="55">
                  <c:v>0.42896022079707019</c:v>
                </c:pt>
                <c:pt idx="56">
                  <c:v>0.41681745865012765</c:v>
                </c:pt>
                <c:pt idx="57">
                  <c:v>0.40370751798133803</c:v>
                </c:pt>
                <c:pt idx="58">
                  <c:v>0.39004768530985451</c:v>
                </c:pt>
                <c:pt idx="59">
                  <c:v>0.37616252088917479</c:v>
                </c:pt>
                <c:pt idx="60">
                  <c:v>0.36229932474531484</c:v>
                </c:pt>
                <c:pt idx="61">
                  <c:v>0.34864821317537908</c:v>
                </c:pt>
                <c:pt idx="62">
                  <c:v>0.33534989725323633</c:v>
                </c:pt>
                <c:pt idx="63">
                  <c:v>0.32248325655398857</c:v>
                </c:pt>
                <c:pt idx="64">
                  <c:v>0.31003809827422846</c:v>
                </c:pt>
                <c:pt idx="65">
                  <c:v>0.29789017250512534</c:v>
                </c:pt>
                <c:pt idx="66">
                  <c:v>0.28579979068742312</c:v>
                </c:pt>
                <c:pt idx="67">
                  <c:v>0.27344917755840936</c:v>
                </c:pt>
                <c:pt idx="68">
                  <c:v>0.26051846524665206</c:v>
                </c:pt>
                <c:pt idx="69">
                  <c:v>0.24678209592046413</c:v>
                </c:pt>
                <c:pt idx="70">
                  <c:v>0.23219464971585524</c:v>
                </c:pt>
                <c:pt idx="71">
                  <c:v>0.216934348657635</c:v>
                </c:pt>
                <c:pt idx="72">
                  <c:v>0.20138505461743958</c:v>
                </c:pt>
                <c:pt idx="73">
                  <c:v>0.18605859758219737</c:v>
                </c:pt>
                <c:pt idx="74">
                  <c:v>0.17147991602011309</c:v>
                </c:pt>
                <c:pt idx="75">
                  <c:v>0.15806935228344079</c:v>
                </c:pt>
                <c:pt idx="76">
                  <c:v>0.14605547108888281</c:v>
                </c:pt>
                <c:pt idx="77">
                  <c:v>0.13543968419801652</c:v>
                </c:pt>
                <c:pt idx="78">
                  <c:v>0.12601668260755508</c:v>
                </c:pt>
                <c:pt idx="79">
                  <c:v>0.11743899100417107</c:v>
                </c:pt>
                <c:pt idx="80">
                  <c:v>0.10930454160536675</c:v>
                </c:pt>
                <c:pt idx="81">
                  <c:v>0.10124430963475183</c:v>
                </c:pt>
                <c:pt idx="82">
                  <c:v>9.2991268903136873E-2</c:v>
                </c:pt>
                <c:pt idx="83">
                  <c:v>8.4419471721039252E-2</c:v>
                </c:pt>
                <c:pt idx="84">
                  <c:v>7.5550316877383963E-2</c:v>
                </c:pt>
                <c:pt idx="85">
                  <c:v>6.6530195621929036E-2</c:v>
                </c:pt>
                <c:pt idx="86">
                  <c:v>5.7588630110700118E-2</c:v>
                </c:pt>
                <c:pt idx="87">
                  <c:v>4.8988253043939604E-2</c:v>
                </c:pt>
                <c:pt idx="88">
                  <c:v>4.0977514671433096E-2</c:v>
                </c:pt>
                <c:pt idx="89">
                  <c:v>3.3754333461442874E-2</c:v>
                </c:pt>
                <c:pt idx="90">
                  <c:v>2.7444970551393433E-2</c:v>
                </c:pt>
                <c:pt idx="91">
                  <c:v>2.2098371529935167E-2</c:v>
                </c:pt>
                <c:pt idx="92">
                  <c:v>1.7693112448217103E-2</c:v>
                </c:pt>
                <c:pt idx="93">
                  <c:v>1.4152483408217937E-2</c:v>
                </c:pt>
                <c:pt idx="94">
                  <c:v>1.1363136532036791E-2</c:v>
                </c:pt>
                <c:pt idx="95">
                  <c:v>9.1936507288262366E-3</c:v>
                </c:pt>
                <c:pt idx="96">
                  <c:v>7.5106786955810899E-3</c:v>
                </c:pt>
                <c:pt idx="97">
                  <c:v>6.1915071134297063E-3</c:v>
                </c:pt>
                <c:pt idx="98">
                  <c:v>5.1326273879101934E-3</c:v>
                </c:pt>
                <c:pt idx="99">
                  <c:v>4.2543185889557904E-3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7AC-46B0-89C8-FEC920F2517B}"/>
            </c:ext>
          </c:extLst>
        </c:ser>
        <c:ser>
          <c:idx val="9"/>
          <c:order val="9"/>
          <c:tx>
            <c:strRef>
              <c:f>SimData!$L$6</c:f>
              <c:strCache>
                <c:ptCount val="1"/>
                <c:pt idx="0">
                  <c:v>Mean 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SimData!$L$13</c:f>
              <c:numCache>
                <c:formatCode>0.000</c:formatCode>
                <c:ptCount val="1"/>
                <c:pt idx="0">
                  <c:v>3.9149733333333341</c:v>
                </c:pt>
              </c:numCache>
            </c:numRef>
          </c:xVal>
          <c:yVal>
            <c:numRef>
              <c:f>SimData!$M$13</c:f>
              <c:numCache>
                <c:formatCode>0.000</c:formatCode>
                <c:ptCount val="1"/>
                <c:pt idx="0">
                  <c:v>0.45430156329261562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7AC-46B0-89C8-FEC920F2517B}"/>
            </c:ext>
          </c:extLst>
        </c:ser>
        <c:ser>
          <c:idx val="10"/>
          <c:order val="10"/>
          <c:tx>
            <c:strRef>
              <c:f>SimData!$L$6</c:f>
              <c:strCache>
                <c:ptCount val="1"/>
                <c:pt idx="0">
                  <c:v>Mean 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SimData!$L$14</c:f>
              <c:numCache>
                <c:formatCode>0.000</c:formatCode>
                <c:ptCount val="1"/>
                <c:pt idx="0">
                  <c:v>5.5766666666666662</c:v>
                </c:pt>
              </c:numCache>
            </c:numRef>
          </c:xVal>
          <c:yVal>
            <c:numRef>
              <c:f>SimData!$M$14</c:f>
              <c:numCache>
                <c:formatCode>0.000</c:formatCode>
                <c:ptCount val="1"/>
                <c:pt idx="0">
                  <c:v>9.2319916655349082E-2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7AC-46B0-89C8-FEC920F2517B}"/>
            </c:ext>
          </c:extLst>
        </c:ser>
        <c:ser>
          <c:idx val="11"/>
          <c:order val="11"/>
          <c:tx>
            <c:strRef>
              <c:f>SimData!$L$6</c:f>
              <c:strCache>
                <c:ptCount val="1"/>
                <c:pt idx="0">
                  <c:v>Mean 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SimData!$L$12</c:f>
              <c:numCache>
                <c:formatCode>0.000</c:formatCode>
                <c:ptCount val="1"/>
                <c:pt idx="0">
                  <c:v>2.25</c:v>
                </c:pt>
              </c:numCache>
            </c:numRef>
          </c:xVal>
          <c:yVal>
            <c:numRef>
              <c:f>SimData!$M$12</c:f>
              <c:numCache>
                <c:formatCode>0.000</c:formatCode>
                <c:ptCount val="1"/>
                <c:pt idx="0">
                  <c:v>9.3767133294220623E-2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7AC-46B0-89C8-FEC920F25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320936"/>
        <c:axId val="1"/>
      </c:scatterChart>
      <c:valAx>
        <c:axId val="490320936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1"/>
        <c:axPos val="l"/>
        <c:numFmt formatCode="0.000" sourceLinked="1"/>
        <c:majorTickMark val="out"/>
        <c:minorTickMark val="none"/>
        <c:tickLblPos val="nextTo"/>
        <c:crossAx val="49032093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overlay val="0"/>
      <c:spPr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16</xdr:row>
      <xdr:rowOff>28575</xdr:rowOff>
    </xdr:from>
    <xdr:to>
      <xdr:col>13</xdr:col>
      <xdr:colOff>538163</xdr:colOff>
      <xdr:row>31</xdr:row>
      <xdr:rowOff>157163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9"/>
  <sheetViews>
    <sheetView workbookViewId="0">
      <selection activeCell="O10" sqref="O10"/>
    </sheetView>
  </sheetViews>
  <sheetFormatPr defaultRowHeight="12.75" x14ac:dyDescent="0.35"/>
  <sheetData>
    <row r="1" spans="1:13" x14ac:dyDescent="0.35">
      <c r="A1" t="s">
        <v>27</v>
      </c>
    </row>
    <row r="2" spans="1:13" x14ac:dyDescent="0.35">
      <c r="A2" t="s">
        <v>14</v>
      </c>
      <c r="B2" t="str">
        <f ca="1">ADDRESS(ROW(Data!$F$22),COLUMN(Data!$F$22),4,,_xll.WSNAME(Data!$F$22))</f>
        <v>Data!F22</v>
      </c>
      <c r="C2" t="str">
        <f ca="1">ADDRESS(ROW(Data!$G$22),COLUMN(Data!$G$22),4,,_xll.WSNAME(Data!$G$22))</f>
        <v>Data!G22</v>
      </c>
      <c r="D2" t="str">
        <f ca="1">ADDRESS(ROW(Data!$H$22),COLUMN(Data!$H$22),4,,_xll.WSNAME(Data!$H$22))</f>
        <v>Data!H22</v>
      </c>
    </row>
    <row r="3" spans="1:13" x14ac:dyDescent="0.35">
      <c r="A3" t="s">
        <v>5</v>
      </c>
      <c r="B3">
        <f>AVERAGE(B9:B1008)</f>
        <v>0.80140666666666649</v>
      </c>
      <c r="C3">
        <f>AVERAGE(C9:C1008)</f>
        <v>2.5199999999999991</v>
      </c>
      <c r="D3">
        <f>AVERAGE(D9:D1008)</f>
        <v>3.9149733333333341</v>
      </c>
    </row>
    <row r="4" spans="1:13" x14ac:dyDescent="0.35">
      <c r="A4" t="s">
        <v>6</v>
      </c>
      <c r="B4">
        <f>STDEV(B9:B1008)</f>
        <v>0.79827030446466196</v>
      </c>
      <c r="C4">
        <f>STDEV(C9:C1008)</f>
        <v>0.52438151757664142</v>
      </c>
      <c r="D4">
        <f>STDEV(D9:D1008)</f>
        <v>0.85923658501028533</v>
      </c>
    </row>
    <row r="5" spans="1:13" x14ac:dyDescent="0.35">
      <c r="A5" t="s">
        <v>15</v>
      </c>
      <c r="B5">
        <f>100*B4/B3</f>
        <v>99.60864286105209</v>
      </c>
      <c r="C5">
        <f>100*C4/C3</f>
        <v>20.80879038002546</v>
      </c>
      <c r="D5">
        <f>100*D4/D3</f>
        <v>21.947444129298926</v>
      </c>
      <c r="G5" t="s">
        <v>31</v>
      </c>
    </row>
    <row r="6" spans="1:13" x14ac:dyDescent="0.35">
      <c r="A6" t="s">
        <v>9</v>
      </c>
      <c r="B6">
        <f>MIN(B9:B1008)</f>
        <v>-1.4666666666666666</v>
      </c>
      <c r="C6">
        <f>MIN(C9:C1008)</f>
        <v>0.97</v>
      </c>
      <c r="D6">
        <f>MIN(D9:D1008)</f>
        <v>1.4533333333333336</v>
      </c>
      <c r="H6" t="str">
        <f>SimData!$B$8</f>
        <v>Mean A</v>
      </c>
      <c r="J6" t="str">
        <f>SimData!$C$8</f>
        <v>Mean B</v>
      </c>
      <c r="L6" t="str">
        <f>SimData!$D$8</f>
        <v>Mean C</v>
      </c>
    </row>
    <row r="7" spans="1:13" x14ac:dyDescent="0.35">
      <c r="A7" t="s">
        <v>11</v>
      </c>
      <c r="B7">
        <f>MAX(B9:B1008)</f>
        <v>3.2399999999999998</v>
      </c>
      <c r="C7">
        <f>MAX(C9:C1008)</f>
        <v>4.2200000000000006</v>
      </c>
      <c r="D7">
        <f>MAX(D9:D1008)</f>
        <v>6.4266666666666659</v>
      </c>
      <c r="G7" t="s">
        <v>32</v>
      </c>
      <c r="H7">
        <f>MIN(SimData!$B$9:$B$1008)</f>
        <v>-1.4666666666666666</v>
      </c>
      <c r="J7">
        <f>MIN(SimData!$C$9:$C$1008)</f>
        <v>0.97</v>
      </c>
      <c r="L7">
        <f>MIN(SimData!$D$9:$D$1008)</f>
        <v>1.4533333333333336</v>
      </c>
    </row>
    <row r="8" spans="1:13" x14ac:dyDescent="0.35">
      <c r="A8" t="s">
        <v>16</v>
      </c>
      <c r="B8" t="str">
        <f>Data!$E$22&amp;" "&amp;Data!$F$21</f>
        <v>Mean A</v>
      </c>
      <c r="C8" t="str">
        <f>Data!$E$22&amp;" "&amp;Data!$G$21</f>
        <v>Mean B</v>
      </c>
      <c r="D8" t="str">
        <f>Data!$E$22&amp;" "&amp;Data!$H$21</f>
        <v>Mean C</v>
      </c>
      <c r="G8" t="s">
        <v>33</v>
      </c>
      <c r="H8">
        <f>MAX(SimData!$B$9:$B$1008)</f>
        <v>3.2399999999999998</v>
      </c>
      <c r="J8">
        <f>MAX(SimData!$C$9:$C$1008)</f>
        <v>4.2200000000000006</v>
      </c>
      <c r="L8">
        <f>MAX(SimData!$D$9:$D$1008)</f>
        <v>6.4266666666666659</v>
      </c>
    </row>
    <row r="9" spans="1:13" ht="13.15" thickBot="1" x14ac:dyDescent="0.4">
      <c r="A9">
        <v>1</v>
      </c>
      <c r="B9">
        <v>0.93333333333333324</v>
      </c>
      <c r="C9">
        <v>2.3899999999999997</v>
      </c>
      <c r="D9">
        <v>2.566666666666666</v>
      </c>
      <c r="G9" t="s">
        <v>34</v>
      </c>
      <c r="H9">
        <f>_xll.BANDWIDTH(SimData!$B$9:$B$1008)</f>
        <v>0.21069037526410725</v>
      </c>
      <c r="J9">
        <f>_xll.BANDWIDTH(SimData!$C$9:$C$1008)</f>
        <v>0.13431511423086839</v>
      </c>
      <c r="L9">
        <f>_xll.BANDWIDTH(SimData!$D$9:$D$1008)</f>
        <v>0.22878030025046017</v>
      </c>
    </row>
    <row r="10" spans="1:13" ht="13.5" thickTop="1" thickBot="1" x14ac:dyDescent="0.4">
      <c r="A10">
        <v>2</v>
      </c>
      <c r="B10">
        <v>1.4800000000000002</v>
      </c>
      <c r="C10">
        <v>1.9100000000000001</v>
      </c>
      <c r="D10">
        <v>5.4933333333333341</v>
      </c>
      <c r="G10" t="s">
        <v>35</v>
      </c>
      <c r="H10" s="8" t="s">
        <v>40</v>
      </c>
      <c r="J10" s="8" t="s">
        <v>40</v>
      </c>
      <c r="L10" s="8" t="s">
        <v>40</v>
      </c>
    </row>
    <row r="11" spans="1:13" ht="13.15" thickTop="1" x14ac:dyDescent="0.35">
      <c r="A11">
        <v>3</v>
      </c>
      <c r="B11">
        <v>-1.3333333333333263E-2</v>
      </c>
      <c r="C11">
        <v>2.1399999999999997</v>
      </c>
      <c r="D11">
        <v>5.0533333333333337</v>
      </c>
      <c r="G11" t="s">
        <v>36</v>
      </c>
      <c r="H11" s="9">
        <f>MIN(0.95, 1 - 1 / (COUNT(SimData!$B$9:$B$1008) - 1))</f>
        <v>0.95</v>
      </c>
      <c r="J11" s="9">
        <f>$H$11</f>
        <v>0.95</v>
      </c>
      <c r="L11" s="9">
        <f>$H$11</f>
        <v>0.95</v>
      </c>
    </row>
    <row r="12" spans="1:13" x14ac:dyDescent="0.35">
      <c r="A12">
        <v>4</v>
      </c>
      <c r="B12">
        <v>1.2333333333333334</v>
      </c>
      <c r="C12">
        <v>2.79</v>
      </c>
      <c r="D12">
        <v>5.4466666666666672</v>
      </c>
      <c r="G12" t="s">
        <v>37</v>
      </c>
      <c r="H12" s="10">
        <f>_xll.QUANTILE(SimData!$B$9:$B$1008,(1-$H$11)/2)</f>
        <v>-0.95333333333333337</v>
      </c>
      <c r="I12" s="5">
        <f>_xll.PDENSITY($H$12,SimData!$B$9:$B$1008,$H$9,$H$10,0)</f>
        <v>6.4488879409476715E-2</v>
      </c>
      <c r="J12" s="10">
        <f>_xll.QUANTILE(SimData!$C$9:$C$1008,(1-$J$11)/2)</f>
        <v>1.4350000000000001</v>
      </c>
      <c r="K12" s="5">
        <f>_xll.PDENSITY($J$12,SimData!$C$9:$C$1008,$J$9,$J$10,0)</f>
        <v>0.11699393148542196</v>
      </c>
      <c r="L12" s="10">
        <f>_xll.QUANTILE(SimData!$D$9:$D$1008,(1-$L$11)/2)</f>
        <v>2.25</v>
      </c>
      <c r="M12" s="5">
        <f>_xll.PDENSITY($L$12,SimData!$D$9:$D$1008,$L$9,$L$10,0)</f>
        <v>9.3767133294220623E-2</v>
      </c>
    </row>
    <row r="13" spans="1:13" x14ac:dyDescent="0.35">
      <c r="A13">
        <v>5</v>
      </c>
      <c r="B13">
        <v>0.8</v>
      </c>
      <c r="C13">
        <v>2.7199999999999998</v>
      </c>
      <c r="D13">
        <v>3.5999999999999992</v>
      </c>
      <c r="G13" t="s">
        <v>38</v>
      </c>
      <c r="H13" s="10">
        <f>AVERAGE(SimData!$B$9:$B$1008)</f>
        <v>0.80140666666666649</v>
      </c>
      <c r="I13" s="5">
        <f>_xll.PDENSITY($H$13,SimData!$B$9:$B$1008,$H$9,$H$10,0)</f>
        <v>0.49766036223945476</v>
      </c>
      <c r="J13" s="10">
        <f>AVERAGE(SimData!$C$9:$C$1008)</f>
        <v>2.5199999999999991</v>
      </c>
      <c r="K13" s="5">
        <f>_xll.PDENSITY($J$13,SimData!$C$9:$C$1008,$J$9,$J$10,0)</f>
        <v>0.77627692183814512</v>
      </c>
      <c r="L13" s="10">
        <f>AVERAGE(SimData!$D$9:$D$1008)</f>
        <v>3.9149733333333341</v>
      </c>
      <c r="M13" s="5">
        <f>_xll.PDENSITY($L$13,SimData!$D$9:$D$1008,$L$9,$L$10,0)</f>
        <v>0.45430156329261562</v>
      </c>
    </row>
    <row r="14" spans="1:13" x14ac:dyDescent="0.35">
      <c r="A14">
        <v>6</v>
      </c>
      <c r="B14">
        <v>1.3800000000000001</v>
      </c>
      <c r="C14">
        <v>2.5699999999999994</v>
      </c>
      <c r="D14">
        <v>5.1666666666666661</v>
      </c>
      <c r="G14" t="s">
        <v>39</v>
      </c>
      <c r="H14" s="5">
        <f>_xll.QUANTILE(SimData!$B$9:$B$1008,1-(1-$H$11)/2)</f>
        <v>2.2366666666666668</v>
      </c>
      <c r="I14" s="5">
        <f>_xll.PDENSITY($H$14,SimData!$B$9:$B$1008,$H$9,$H$10,0)</f>
        <v>9.0962600249821959E-2</v>
      </c>
      <c r="J14" s="5">
        <f>_xll.QUANTILE(SimData!$C$9:$C$1008,1-(1-$J$11)/2)</f>
        <v>3.5449999999999999</v>
      </c>
      <c r="K14" s="5">
        <f>_xll.PDENSITY($J$14,SimData!$C$9:$C$1008,$J$9,$J$10,0)</f>
        <v>0.12521590071432495</v>
      </c>
      <c r="L14" s="5">
        <f>_xll.QUANTILE(SimData!$D$9:$D$1008,1-(1-$L$11)/2)</f>
        <v>5.5766666666666662</v>
      </c>
      <c r="M14" s="5">
        <f>_xll.PDENSITY($L$14,SimData!$D$9:$D$1008,$L$9,$L$10,0)</f>
        <v>9.2319916655349082E-2</v>
      </c>
    </row>
    <row r="15" spans="1:13" x14ac:dyDescent="0.35">
      <c r="A15">
        <v>7</v>
      </c>
      <c r="B15">
        <v>-1.0333333333333334</v>
      </c>
      <c r="C15">
        <v>1.73</v>
      </c>
      <c r="D15">
        <v>3.3799999999999994</v>
      </c>
      <c r="G15">
        <v>1</v>
      </c>
      <c r="H15" s="5">
        <f>$H$7</f>
        <v>-1.4666666666666666</v>
      </c>
      <c r="I15" s="5">
        <f>_xll.PDENSITY($H$15,SimData!$B$9:$B$1008,$H$9,$H$10,0)</f>
        <v>1.8063761466166364E-2</v>
      </c>
      <c r="J15" s="5">
        <f>$J$7</f>
        <v>0.97</v>
      </c>
      <c r="K15" s="5">
        <f>_xll.PDENSITY($J$15,SimData!$C$9:$C$1008,$J$9,$J$10,0)</f>
        <v>1.1238113674707657E-2</v>
      </c>
      <c r="L15" s="5">
        <f>$L$7</f>
        <v>1.4533333333333336</v>
      </c>
      <c r="M15" s="5">
        <f>_xll.PDENSITY($L$15,SimData!$D$9:$D$1008,$L$9,$L$10,0)</f>
        <v>8.7046054519593682E-3</v>
      </c>
    </row>
    <row r="16" spans="1:13" x14ac:dyDescent="0.35">
      <c r="A16">
        <v>8</v>
      </c>
      <c r="B16">
        <v>1.7400000000000004</v>
      </c>
      <c r="C16">
        <v>3.6399999999999997</v>
      </c>
      <c r="D16">
        <v>3.92</v>
      </c>
      <c r="G16">
        <v>2</v>
      </c>
      <c r="H16" s="10">
        <f t="shared" ref="H16:H47" si="0">1/99*($H$8-$H$7)+H15</f>
        <v>-1.419124579124579</v>
      </c>
      <c r="I16" s="5">
        <f>_xll.PDENSITY($H$16,SimData!$B$9:$B$1008,$H$9,$H$10,0)</f>
        <v>2.219745886040354E-2</v>
      </c>
      <c r="J16" s="10">
        <f t="shared" ref="J16:J47" si="1">1/99*($J$8-$J$7)+J15</f>
        <v>1.0028282828282828</v>
      </c>
      <c r="K16" s="5">
        <f>_xll.PDENSITY($J$16,SimData!$C$9:$C$1008,$J$9,$J$10,0)</f>
        <v>1.4353669956749502E-2</v>
      </c>
      <c r="L16" s="10">
        <f t="shared" ref="L16:L47" si="2">1/99*($L$8-$L$7)+L15</f>
        <v>1.5035690235690238</v>
      </c>
      <c r="M16" s="5">
        <f>_xll.PDENSITY($L$16,SimData!$D$9:$D$1008,$L$9,$L$10,0)</f>
        <v>1.0080987524208888E-2</v>
      </c>
    </row>
    <row r="17" spans="1:13" x14ac:dyDescent="0.35">
      <c r="A17">
        <v>9</v>
      </c>
      <c r="B17">
        <v>1.1466666666666669</v>
      </c>
      <c r="C17">
        <v>2.9200000000000004</v>
      </c>
      <c r="D17">
        <v>3.8666666666666667</v>
      </c>
      <c r="G17">
        <v>3</v>
      </c>
      <c r="H17" s="10">
        <f t="shared" si="0"/>
        <v>-1.3715824915824915</v>
      </c>
      <c r="I17" s="5">
        <f>_xll.PDENSITY($H$17,SimData!$B$9:$B$1008,$H$9,$H$10,0)</f>
        <v>2.6794549874284659E-2</v>
      </c>
      <c r="J17" s="10">
        <f t="shared" si="1"/>
        <v>1.0356565656565657</v>
      </c>
      <c r="K17" s="5">
        <f>_xll.PDENSITY($J$17,SimData!$C$9:$C$1008,$J$9,$J$10,0)</f>
        <v>1.8086706122295591E-2</v>
      </c>
      <c r="L17" s="10">
        <f t="shared" si="2"/>
        <v>1.553804713804714</v>
      </c>
      <c r="M17" s="5">
        <f>_xll.PDENSITY($L$17,SimData!$D$9:$D$1008,$L$9,$L$10,0)</f>
        <v>1.1547936231879335E-2</v>
      </c>
    </row>
    <row r="18" spans="1:13" x14ac:dyDescent="0.35">
      <c r="A18">
        <v>10</v>
      </c>
      <c r="B18">
        <v>0.71333333333333326</v>
      </c>
      <c r="C18">
        <v>2.7600000000000002</v>
      </c>
      <c r="D18">
        <v>2.8866666666666663</v>
      </c>
      <c r="G18">
        <v>4</v>
      </c>
      <c r="H18" s="10">
        <f t="shared" si="0"/>
        <v>-1.3240404040404039</v>
      </c>
      <c r="I18" s="5">
        <f>_xll.PDENSITY($H$18,SimData!$B$9:$B$1008,$H$9,$H$10,0)</f>
        <v>3.1760606124079042E-2</v>
      </c>
      <c r="J18" s="10">
        <f t="shared" si="1"/>
        <v>1.0684848484848486</v>
      </c>
      <c r="K18" s="5">
        <f>_xll.PDENSITY($J$18,SimData!$C$9:$C$1008,$J$9,$J$10,0)</f>
        <v>2.2547696211223517E-2</v>
      </c>
      <c r="L18" s="10">
        <f t="shared" si="2"/>
        <v>1.6040404040404042</v>
      </c>
      <c r="M18" s="5">
        <f>_xll.PDENSITY($L$18,SimData!$D$9:$D$1008,$L$9,$L$10,0)</f>
        <v>1.3185496695120221E-2</v>
      </c>
    </row>
    <row r="19" spans="1:13" x14ac:dyDescent="0.35">
      <c r="A19">
        <v>11</v>
      </c>
      <c r="B19">
        <v>-0.38000000000000006</v>
      </c>
      <c r="C19">
        <v>1.7399999999999998</v>
      </c>
      <c r="D19">
        <v>3.9666666666666663</v>
      </c>
      <c r="G19">
        <v>5</v>
      </c>
      <c r="H19" s="10">
        <f t="shared" si="0"/>
        <v>-1.2764983164983164</v>
      </c>
      <c r="I19" s="5">
        <f>_xll.PDENSITY($H$19,SimData!$B$9:$B$1008,$H$9,$H$10,0)</f>
        <v>3.6937058655846122E-2</v>
      </c>
      <c r="J19" s="10">
        <f t="shared" si="1"/>
        <v>1.1013131313131315</v>
      </c>
      <c r="K19" s="5">
        <f>_xll.PDENSITY($J$19,SimData!$C$9:$C$1008,$J$9,$J$10,0)</f>
        <v>2.7849816195800764E-2</v>
      </c>
      <c r="L19" s="10">
        <f t="shared" si="2"/>
        <v>1.6542760942760943</v>
      </c>
      <c r="M19" s="5">
        <f>_xll.PDENSITY($L$19,SimData!$D$9:$D$1008,$L$9,$L$10,0)</f>
        <v>1.511336922695627E-2</v>
      </c>
    </row>
    <row r="20" spans="1:13" x14ac:dyDescent="0.35">
      <c r="A20">
        <v>12</v>
      </c>
      <c r="B20">
        <v>0.54666666666666663</v>
      </c>
      <c r="C20">
        <v>2.4099999999999997</v>
      </c>
      <c r="D20">
        <v>3.526666666666666</v>
      </c>
      <c r="G20">
        <v>6</v>
      </c>
      <c r="H20" s="10">
        <f t="shared" si="0"/>
        <v>-1.2289562289562288</v>
      </c>
      <c r="I20" s="5">
        <f>_xll.PDENSITY($H$20,SimData!$B$9:$B$1008,$H$9,$H$10,0)</f>
        <v>4.2112881772475699E-2</v>
      </c>
      <c r="J20" s="10">
        <f t="shared" si="1"/>
        <v>1.1341414141414143</v>
      </c>
      <c r="K20" s="5">
        <f>_xll.PDENSITY($J$20,SimData!$C$9:$C$1008,$J$9,$J$10,0)</f>
        <v>3.4084953728571545E-2</v>
      </c>
      <c r="L20" s="10">
        <f t="shared" si="2"/>
        <v>1.7045117845117845</v>
      </c>
      <c r="M20" s="5">
        <f>_xll.PDENSITY($L$20,SimData!$D$9:$D$1008,$L$9,$L$10,0)</f>
        <v>1.7481615055898229E-2</v>
      </c>
    </row>
    <row r="21" spans="1:13" x14ac:dyDescent="0.35">
      <c r="A21">
        <v>13</v>
      </c>
      <c r="B21">
        <v>1.62</v>
      </c>
      <c r="C21">
        <v>1.72</v>
      </c>
      <c r="D21">
        <v>3.6333333333333329</v>
      </c>
      <c r="G21">
        <v>7</v>
      </c>
      <c r="H21" s="10">
        <f t="shared" si="0"/>
        <v>-1.1814141414141413</v>
      </c>
      <c r="I21" s="5">
        <f>_xll.PDENSITY($H$21,SimData!$B$9:$B$1008,$H$9,$H$10,0)</f>
        <v>4.7058753588840915E-2</v>
      </c>
      <c r="J21" s="10">
        <f t="shared" si="1"/>
        <v>1.1669696969696972</v>
      </c>
      <c r="K21" s="5">
        <f>_xll.PDENSITY($J$21,SimData!$C$9:$C$1008,$J$9,$J$10,0)</f>
        <v>4.1293982465806844E-2</v>
      </c>
      <c r="L21" s="10">
        <f t="shared" si="2"/>
        <v>1.7547474747474747</v>
      </c>
      <c r="M21" s="5">
        <f>_xll.PDENSITY($L$21,SimData!$D$9:$D$1008,$L$9,$L$10,0)</f>
        <v>2.0455365759231389E-2</v>
      </c>
    </row>
    <row r="22" spans="1:13" x14ac:dyDescent="0.35">
      <c r="A22">
        <v>14</v>
      </c>
      <c r="B22">
        <v>0.84666666666666657</v>
      </c>
      <c r="C22">
        <v>1.2900000000000003</v>
      </c>
      <c r="D22">
        <v>2.1800000000000002</v>
      </c>
      <c r="G22">
        <v>8</v>
      </c>
      <c r="H22" s="10">
        <f t="shared" si="0"/>
        <v>-1.1338720538720537</v>
      </c>
      <c r="I22" s="5">
        <f>_xll.PDENSITY($H$22,SimData!$B$9:$B$1008,$H$9,$H$10,0)</f>
        <v>5.1577920855039129E-2</v>
      </c>
      <c r="J22" s="10">
        <f t="shared" si="1"/>
        <v>1.1997979797979801</v>
      </c>
      <c r="K22" s="5">
        <f>_xll.PDENSITY($J$22,SimData!$C$9:$C$1008,$J$9,$J$10,0)</f>
        <v>4.9438355508576594E-2</v>
      </c>
      <c r="L22" s="10">
        <f t="shared" si="2"/>
        <v>1.8049831649831649</v>
      </c>
      <c r="M22" s="5">
        <f>_xll.PDENSITY($L$22,SimData!$D$9:$D$1008,$L$9,$L$10,0)</f>
        <v>2.4195639497604525E-2</v>
      </c>
    </row>
    <row r="23" spans="1:13" x14ac:dyDescent="0.35">
      <c r="A23">
        <v>15</v>
      </c>
      <c r="B23">
        <v>1.4000000000000001</v>
      </c>
      <c r="C23">
        <v>2.0599999999999996</v>
      </c>
      <c r="D23">
        <v>5.3999999999999995</v>
      </c>
      <c r="G23">
        <v>9</v>
      </c>
      <c r="H23" s="10">
        <f t="shared" si="0"/>
        <v>-1.0863299663299661</v>
      </c>
      <c r="I23" s="5">
        <f>_xll.PDENSITY($H$23,SimData!$B$9:$B$1008,$H$9,$H$10,0)</f>
        <v>5.5559906979949274E-2</v>
      </c>
      <c r="J23" s="10">
        <f t="shared" si="1"/>
        <v>1.232626262626263</v>
      </c>
      <c r="K23" s="5">
        <f>_xll.PDENSITY($J$23,SimData!$C$9:$C$1008,$J$9,$J$10,0)</f>
        <v>5.8382491472617107E-2</v>
      </c>
      <c r="L23" s="10">
        <f t="shared" si="2"/>
        <v>1.8552188552188551</v>
      </c>
      <c r="M23" s="5">
        <f>_xll.PDENSITY($L$23,SimData!$D$9:$D$1008,$L$9,$L$10,0)</f>
        <v>2.8838460831587712E-2</v>
      </c>
    </row>
    <row r="24" spans="1:13" x14ac:dyDescent="0.35">
      <c r="A24">
        <v>16</v>
      </c>
      <c r="B24">
        <v>1.18</v>
      </c>
      <c r="C24">
        <v>2.88</v>
      </c>
      <c r="D24">
        <v>3.0533333333333328</v>
      </c>
      <c r="G24">
        <v>10</v>
      </c>
      <c r="H24" s="10">
        <f t="shared" si="0"/>
        <v>-1.0387878787878786</v>
      </c>
      <c r="I24" s="5">
        <f>_xll.PDENSITY($H$24,SimData!$B$9:$B$1008,$H$9,$H$10,0)</f>
        <v>5.9019990651146173E-2</v>
      </c>
      <c r="J24" s="10">
        <f t="shared" si="1"/>
        <v>1.2654545454545458</v>
      </c>
      <c r="K24" s="5">
        <f>_xll.PDENSITY($J$24,SimData!$C$9:$C$1008,$J$9,$J$10,0)</f>
        <v>6.7896973481014478E-2</v>
      </c>
      <c r="L24" s="10">
        <f t="shared" si="2"/>
        <v>1.9054545454545453</v>
      </c>
      <c r="M24" s="5">
        <f>_xll.PDENSITY($L$24,SimData!$D$9:$D$1008,$L$9,$L$10,0)</f>
        <v>3.4474383998156763E-2</v>
      </c>
    </row>
    <row r="25" spans="1:13" x14ac:dyDescent="0.35">
      <c r="A25">
        <v>17</v>
      </c>
      <c r="B25">
        <v>-0.95333333333333348</v>
      </c>
      <c r="C25">
        <v>2.15</v>
      </c>
      <c r="D25">
        <v>3.6933333333333334</v>
      </c>
      <c r="G25">
        <v>11</v>
      </c>
      <c r="H25" s="10">
        <f t="shared" si="0"/>
        <v>-0.99124579124579104</v>
      </c>
      <c r="I25" s="5">
        <f>_xll.PDENSITY($H$25,SimData!$B$9:$B$1008,$H$9,$H$10,0)</f>
        <v>6.2110970114684277E-2</v>
      </c>
      <c r="J25" s="10">
        <f t="shared" si="1"/>
        <v>1.2982828282828287</v>
      </c>
      <c r="K25" s="5">
        <f>_xll.PDENSITY($J$25,SimData!$C$9:$C$1008,$J$9,$J$10,0)</f>
        <v>7.7690087542808026E-2</v>
      </c>
      <c r="L25" s="10">
        <f t="shared" si="2"/>
        <v>1.9556902356902355</v>
      </c>
      <c r="M25" s="5">
        <f>_xll.PDENSITY($L$25,SimData!$D$9:$D$1008,$L$9,$L$10,0)</f>
        <v>4.1130693983824532E-2</v>
      </c>
    </row>
    <row r="26" spans="1:13" x14ac:dyDescent="0.35">
      <c r="A26">
        <v>18</v>
      </c>
      <c r="B26">
        <v>1.7933333333333337</v>
      </c>
      <c r="C26">
        <v>3.25</v>
      </c>
      <c r="D26">
        <v>5.4799999999999995</v>
      </c>
      <c r="G26">
        <v>12</v>
      </c>
      <c r="H26" s="10">
        <f t="shared" si="0"/>
        <v>-0.94370370370370349</v>
      </c>
      <c r="I26" s="5">
        <f>_xll.PDENSITY($H$26,SimData!$B$9:$B$1008,$H$9,$H$10,0)</f>
        <v>6.510278538832745E-2</v>
      </c>
      <c r="J26" s="10">
        <f t="shared" si="1"/>
        <v>1.3311111111111116</v>
      </c>
      <c r="K26" s="5">
        <f>_xll.PDENSITY($J$26,SimData!$C$9:$C$1008,$J$9,$J$10,0)</f>
        <v>8.7468857690061338E-2</v>
      </c>
      <c r="L26" s="10">
        <f t="shared" si="2"/>
        <v>2.0059259259259257</v>
      </c>
      <c r="M26" s="5">
        <f>_xll.PDENSITY($L$26,SimData!$D$9:$D$1008,$L$9,$L$10,0)</f>
        <v>4.8759120353190195E-2</v>
      </c>
    </row>
    <row r="27" spans="1:13" x14ac:dyDescent="0.35">
      <c r="A27">
        <v>19</v>
      </c>
      <c r="B27">
        <v>0.27999999999999992</v>
      </c>
      <c r="C27">
        <v>1.8299999999999996</v>
      </c>
      <c r="D27">
        <v>4.6466666666666656</v>
      </c>
      <c r="G27">
        <v>13</v>
      </c>
      <c r="H27" s="10">
        <f t="shared" si="0"/>
        <v>-0.89616161616161594</v>
      </c>
      <c r="I27" s="5">
        <f>_xll.PDENSITY($H$27,SimData!$B$9:$B$1008,$H$9,$H$10,0)</f>
        <v>6.8336151657299352E-2</v>
      </c>
      <c r="J27" s="10">
        <f t="shared" si="1"/>
        <v>1.3639393939393945</v>
      </c>
      <c r="K27" s="5">
        <f>_xll.PDENSITY($J$27,SimData!$C$9:$C$1008,$J$9,$J$10,0)</f>
        <v>9.7020873684743186E-2</v>
      </c>
      <c r="L27" s="10">
        <f t="shared" si="2"/>
        <v>2.0561616161616159</v>
      </c>
      <c r="M27" s="5">
        <f>_xll.PDENSITY($L$27,SimData!$D$9:$D$1008,$L$9,$L$10,0)</f>
        <v>5.7232434180346889E-2</v>
      </c>
    </row>
    <row r="28" spans="1:13" x14ac:dyDescent="0.35">
      <c r="A28">
        <v>20</v>
      </c>
      <c r="B28">
        <v>1.2733333333333334</v>
      </c>
      <c r="C28">
        <v>3.2299999999999995</v>
      </c>
      <c r="D28">
        <v>3.6999999999999997</v>
      </c>
      <c r="G28">
        <v>14</v>
      </c>
      <c r="H28" s="10">
        <f t="shared" si="0"/>
        <v>-0.84861952861952838</v>
      </c>
      <c r="I28" s="5">
        <f>_xll.PDENSITY($H$28,SimData!$B$9:$B$1008,$H$9,$H$10,0)</f>
        <v>7.2163965268602109E-2</v>
      </c>
      <c r="J28" s="10">
        <f t="shared" si="1"/>
        <v>1.3967676767676773</v>
      </c>
      <c r="K28" s="5">
        <f>_xll.PDENSITY($J$28,SimData!$C$9:$C$1008,$J$9,$J$10,0)</f>
        <v>0.10629726374660158</v>
      </c>
      <c r="L28" s="10">
        <f t="shared" si="2"/>
        <v>2.106397306397306</v>
      </c>
      <c r="M28" s="5">
        <f>_xll.PDENSITY($L$28,SimData!$D$9:$D$1008,$L$9,$L$10,0)</f>
        <v>6.6353044596852109E-2</v>
      </c>
    </row>
    <row r="29" spans="1:13" x14ac:dyDescent="0.35">
      <c r="A29">
        <v>21</v>
      </c>
      <c r="B29">
        <v>0.38000000000000006</v>
      </c>
      <c r="C29">
        <v>3.2299999999999995</v>
      </c>
      <c r="D29">
        <v>3.9199999999999995</v>
      </c>
      <c r="G29">
        <v>15</v>
      </c>
      <c r="H29" s="10">
        <f t="shared" si="0"/>
        <v>-0.80107744107744083</v>
      </c>
      <c r="I29" s="5">
        <f>_xll.PDENSITY($H$29,SimData!$B$9:$B$1008,$H$9,$H$10,0)</f>
        <v>7.6896112978649858E-2</v>
      </c>
      <c r="J29" s="10">
        <f t="shared" si="1"/>
        <v>1.4295959595959602</v>
      </c>
      <c r="K29" s="5">
        <f>_xll.PDENSITY($J$29,SimData!$C$9:$C$1008,$J$9,$J$10,0)</f>
        <v>0.11546950382977107</v>
      </c>
      <c r="L29" s="10">
        <f t="shared" si="2"/>
        <v>2.1566329966329962</v>
      </c>
      <c r="M29" s="5">
        <f>_xll.PDENSITY($L$29,SimData!$D$9:$D$1008,$L$9,$L$10,0)</f>
        <v>7.587503383738764E-2</v>
      </c>
    </row>
    <row r="30" spans="1:13" x14ac:dyDescent="0.35">
      <c r="A30">
        <v>22</v>
      </c>
      <c r="B30">
        <v>1.4533333333333331</v>
      </c>
      <c r="C30">
        <v>3.0599999999999996</v>
      </c>
      <c r="D30">
        <v>3.6466666666666665</v>
      </c>
      <c r="G30">
        <v>16</v>
      </c>
      <c r="H30" s="10">
        <f t="shared" si="0"/>
        <v>-0.75353535353535328</v>
      </c>
      <c r="I30" s="5">
        <f>_xll.PDENSITY($H$30,SimData!$B$9:$B$1008,$H$9,$H$10,0)</f>
        <v>8.2759597595405424E-2</v>
      </c>
      <c r="J30" s="10">
        <f t="shared" si="1"/>
        <v>1.4624242424242431</v>
      </c>
      <c r="K30" s="5">
        <f>_xll.PDENSITY($J$30,SimData!$C$9:$C$1008,$J$9,$J$10,0)</f>
        <v>0.12493320935099103</v>
      </c>
      <c r="L30" s="10">
        <f t="shared" si="2"/>
        <v>2.2068686868686864</v>
      </c>
      <c r="M30" s="5">
        <f>_xll.PDENSITY($L$30,SimData!$D$9:$D$1008,$L$9,$L$10,0)</f>
        <v>8.5537997801371626E-2</v>
      </c>
    </row>
    <row r="31" spans="1:13" x14ac:dyDescent="0.35">
      <c r="A31">
        <v>23</v>
      </c>
      <c r="B31">
        <v>0.33999999999999991</v>
      </c>
      <c r="C31">
        <v>2.5299999999999998</v>
      </c>
      <c r="D31">
        <v>3.3466666666666667</v>
      </c>
      <c r="G31">
        <v>17</v>
      </c>
      <c r="H31" s="10">
        <f t="shared" si="0"/>
        <v>-0.70599326599326573</v>
      </c>
      <c r="I31" s="5">
        <f>_xll.PDENSITY($H$31,SimData!$B$9:$B$1008,$H$9,$H$10,0)</f>
        <v>8.9879161512757336E-2</v>
      </c>
      <c r="J31" s="10">
        <f t="shared" si="1"/>
        <v>1.4952525252525259</v>
      </c>
      <c r="K31" s="5">
        <f>_xll.PDENSITY($J$31,SimData!$C$9:$C$1008,$J$9,$J$10,0)</f>
        <v>0.13524341495521874</v>
      </c>
      <c r="L31" s="10">
        <f t="shared" si="2"/>
        <v>2.2571043771043766</v>
      </c>
      <c r="M31" s="5">
        <f>_xll.PDENSITY($L$31,SimData!$D$9:$D$1008,$L$9,$L$10,0)</f>
        <v>9.5107515926145941E-2</v>
      </c>
    </row>
    <row r="32" spans="1:13" x14ac:dyDescent="0.35">
      <c r="A32">
        <v>24</v>
      </c>
      <c r="B32">
        <v>1.1533333333333333</v>
      </c>
      <c r="C32">
        <v>3.3199999999999994</v>
      </c>
      <c r="D32">
        <v>5.0333333333333332</v>
      </c>
      <c r="G32">
        <v>18</v>
      </c>
      <c r="H32" s="10">
        <f t="shared" si="0"/>
        <v>-0.65845117845117818</v>
      </c>
      <c r="I32" s="5">
        <f>_xll.PDENSITY($H$32,SimData!$B$9:$B$1008,$H$9,$H$10,0)</f>
        <v>9.8277113466573876E-2</v>
      </c>
      <c r="J32" s="10">
        <f t="shared" si="1"/>
        <v>1.5280808080808088</v>
      </c>
      <c r="K32" s="5">
        <f>_xll.PDENSITY($J$32,SimData!$C$9:$C$1008,$J$9,$J$10,0)</f>
        <v>0.14698662693200892</v>
      </c>
      <c r="L32" s="10">
        <f t="shared" si="2"/>
        <v>2.3073400673400668</v>
      </c>
      <c r="M32" s="5">
        <f>_xll.PDENSITY($L$32,SimData!$D$9:$D$1008,$L$9,$L$10,0)</f>
        <v>0.10441455159429347</v>
      </c>
    </row>
    <row r="33" spans="1:13" x14ac:dyDescent="0.35">
      <c r="A33">
        <v>25</v>
      </c>
      <c r="B33">
        <v>1.1400000000000001</v>
      </c>
      <c r="C33">
        <v>2.31</v>
      </c>
      <c r="D33">
        <v>5.2333333333333325</v>
      </c>
      <c r="G33">
        <v>19</v>
      </c>
      <c r="H33" s="10">
        <f t="shared" si="0"/>
        <v>-0.61090909090909062</v>
      </c>
      <c r="I33" s="5">
        <f>_xll.PDENSITY($H$33,SimData!$B$9:$B$1008,$H$9,$H$10,0)</f>
        <v>0.10788702786463349</v>
      </c>
      <c r="J33" s="10">
        <f t="shared" si="1"/>
        <v>1.5609090909090917</v>
      </c>
      <c r="K33" s="5">
        <f>_xll.PDENSITY($J$33,SimData!$C$9:$C$1008,$J$9,$J$10,0)</f>
        <v>0.16061888053956194</v>
      </c>
      <c r="L33" s="10">
        <f t="shared" si="2"/>
        <v>2.357575757575757</v>
      </c>
      <c r="M33" s="5">
        <f>_xll.PDENSITY($L$33,SimData!$D$9:$D$1008,$L$9,$L$10,0)</f>
        <v>0.11338584273732091</v>
      </c>
    </row>
    <row r="34" spans="1:13" x14ac:dyDescent="0.35">
      <c r="A34">
        <v>26</v>
      </c>
      <c r="B34">
        <v>-0.36666666666666647</v>
      </c>
      <c r="C34">
        <v>2.38</v>
      </c>
      <c r="D34">
        <v>2.4866666666666664</v>
      </c>
      <c r="G34">
        <v>20</v>
      </c>
      <c r="H34" s="10">
        <f t="shared" si="0"/>
        <v>-0.56336700336700307</v>
      </c>
      <c r="I34" s="5">
        <f>_xll.PDENSITY($H$34,SimData!$B$9:$B$1008,$H$9,$H$10,0)</f>
        <v>0.11857473432377269</v>
      </c>
      <c r="J34" s="10">
        <f t="shared" si="1"/>
        <v>1.5937373737373746</v>
      </c>
      <c r="K34" s="5">
        <f>_xll.PDENSITY($J$34,SimData!$C$9:$C$1008,$J$9,$J$10,0)</f>
        <v>0.17631702962595483</v>
      </c>
      <c r="L34" s="10">
        <f t="shared" si="2"/>
        <v>2.4078114478114472</v>
      </c>
      <c r="M34" s="5">
        <f>_xll.PDENSITY($L$34,SimData!$D$9:$D$1008,$L$9,$L$10,0)</f>
        <v>0.12205958295746253</v>
      </c>
    </row>
    <row r="35" spans="1:13" x14ac:dyDescent="0.35">
      <c r="A35">
        <v>27</v>
      </c>
      <c r="B35">
        <v>0.47999999999999987</v>
      </c>
      <c r="C35">
        <v>1.86</v>
      </c>
      <c r="D35">
        <v>5.74</v>
      </c>
      <c r="G35">
        <v>21</v>
      </c>
      <c r="H35" s="10">
        <f t="shared" si="0"/>
        <v>-0.51582491582491552</v>
      </c>
      <c r="I35" s="5">
        <f>_xll.PDENSITY($H$35,SimData!$B$9:$B$1008,$H$9,$H$10,0)</f>
        <v>0.13016061199624659</v>
      </c>
      <c r="J35" s="10">
        <f t="shared" si="1"/>
        <v>1.6265656565656574</v>
      </c>
      <c r="K35" s="5">
        <f>_xll.PDENSITY($J$35,SimData!$C$9:$C$1008,$J$9,$J$10,0)</f>
        <v>0.19389417447458995</v>
      </c>
      <c r="L35" s="10">
        <f t="shared" si="2"/>
        <v>2.4580471380471374</v>
      </c>
      <c r="M35" s="5">
        <f>_xll.PDENSITY($L$35,SimData!$D$9:$D$1008,$L$9,$L$10,0)</f>
        <v>0.1305842985297366</v>
      </c>
    </row>
    <row r="36" spans="1:13" x14ac:dyDescent="0.35">
      <c r="A36">
        <v>28</v>
      </c>
      <c r="B36">
        <v>0.8933333333333332</v>
      </c>
      <c r="C36">
        <v>1.77</v>
      </c>
      <c r="D36">
        <v>4.4000000000000004</v>
      </c>
      <c r="G36">
        <v>22</v>
      </c>
      <c r="H36" s="10">
        <f t="shared" si="0"/>
        <v>-0.46828282828282797</v>
      </c>
      <c r="I36" s="5">
        <f>_xll.PDENSITY($H$36,SimData!$B$9:$B$1008,$H$9,$H$10,0)</f>
        <v>0.14243865677865022</v>
      </c>
      <c r="J36" s="10">
        <f t="shared" si="1"/>
        <v>1.6593939393939403</v>
      </c>
      <c r="K36" s="5">
        <f>_xll.PDENSITY($J$36,SimData!$C$9:$C$1008,$J$9,$J$10,0)</f>
        <v>0.21281565865826643</v>
      </c>
      <c r="L36" s="10">
        <f t="shared" si="2"/>
        <v>2.5082828282828276</v>
      </c>
      <c r="M36" s="5">
        <f>_xll.PDENSITY($L$36,SimData!$D$9:$D$1008,$L$9,$L$10,0)</f>
        <v>0.13920198104513209</v>
      </c>
    </row>
    <row r="37" spans="1:13" x14ac:dyDescent="0.35">
      <c r="A37">
        <v>29</v>
      </c>
      <c r="B37">
        <v>0.36666666666666664</v>
      </c>
      <c r="C37">
        <v>2.81</v>
      </c>
      <c r="D37">
        <v>2.4133333333333327</v>
      </c>
      <c r="G37">
        <v>23</v>
      </c>
      <c r="H37" s="10">
        <f t="shared" si="0"/>
        <v>-0.42074074074074042</v>
      </c>
      <c r="I37" s="5">
        <f>_xll.PDENSITY($H$37,SimData!$B$9:$B$1008,$H$9,$H$10,0)</f>
        <v>0.1551898617163813</v>
      </c>
      <c r="J37" s="10">
        <f t="shared" si="1"/>
        <v>1.6922222222222232</v>
      </c>
      <c r="K37" s="5">
        <f>_xll.PDENSITY($J$37,SimData!$C$9:$C$1008,$J$9,$J$10,0)</f>
        <v>0.23232233236420829</v>
      </c>
      <c r="L37" s="10">
        <f t="shared" si="2"/>
        <v>2.5585185185185177</v>
      </c>
      <c r="M37" s="5">
        <f>_xll.PDENSITY($L$37,SimData!$D$9:$D$1008,$L$9,$L$10,0)</f>
        <v>0.14821793645758741</v>
      </c>
    </row>
    <row r="38" spans="1:13" x14ac:dyDescent="0.35">
      <c r="A38">
        <v>30</v>
      </c>
      <c r="B38">
        <v>1.0333333333333334</v>
      </c>
      <c r="C38">
        <v>2.5300000000000002</v>
      </c>
      <c r="D38">
        <v>3.4199999999999995</v>
      </c>
      <c r="G38">
        <v>24</v>
      </c>
      <c r="H38" s="10">
        <f t="shared" si="0"/>
        <v>-0.37319865319865286</v>
      </c>
      <c r="I38" s="5">
        <f>_xll.PDENSITY($H$38,SimData!$B$9:$B$1008,$H$9,$H$10,0)</f>
        <v>0.1681904037031702</v>
      </c>
      <c r="J38" s="10">
        <f t="shared" si="1"/>
        <v>1.7250505050505061</v>
      </c>
      <c r="K38" s="5">
        <f>_xll.PDENSITY($J$38,SimData!$C$9:$C$1008,$J$9,$J$10,0)</f>
        <v>0.25163201079422243</v>
      </c>
      <c r="L38" s="10">
        <f t="shared" si="2"/>
        <v>2.6087542087542079</v>
      </c>
      <c r="M38" s="5">
        <f>_xll.PDENSITY($L$38,SimData!$D$9:$D$1008,$L$9,$L$10,0)</f>
        <v>0.15795964465248599</v>
      </c>
    </row>
    <row r="39" spans="1:13" x14ac:dyDescent="0.35">
      <c r="A39">
        <v>31</v>
      </c>
      <c r="B39">
        <v>1.3</v>
      </c>
      <c r="C39">
        <v>2.02</v>
      </c>
      <c r="D39">
        <v>3.4933333333333323</v>
      </c>
      <c r="G39">
        <v>25</v>
      </c>
      <c r="H39" s="10">
        <f t="shared" si="0"/>
        <v>-0.32565656565656531</v>
      </c>
      <c r="I39" s="5">
        <f>_xll.PDENSITY($H$39,SimData!$B$9:$B$1008,$H$9,$H$10,0)</f>
        <v>0.18121870614940094</v>
      </c>
      <c r="J39" s="10">
        <f t="shared" si="1"/>
        <v>1.7578787878787889</v>
      </c>
      <c r="K39" s="5">
        <f>_xll.PDENSITY($J$39,SimData!$C$9:$C$1008,$J$9,$J$10,0)</f>
        <v>0.27016081607691256</v>
      </c>
      <c r="L39" s="10">
        <f t="shared" si="2"/>
        <v>2.6589898989898981</v>
      </c>
      <c r="M39" s="5">
        <f>_xll.PDENSITY($L$39,SimData!$D$9:$D$1008,$L$9,$L$10,0)</f>
        <v>0.16872679902205739</v>
      </c>
    </row>
    <row r="40" spans="1:13" x14ac:dyDescent="0.35">
      <c r="A40">
        <v>32</v>
      </c>
      <c r="B40">
        <v>0.59333333333333316</v>
      </c>
      <c r="C40">
        <v>2.65</v>
      </c>
      <c r="D40">
        <v>5.1533333333333333</v>
      </c>
      <c r="G40">
        <v>26</v>
      </c>
      <c r="H40" s="10">
        <f t="shared" si="0"/>
        <v>-0.27811447811447776</v>
      </c>
      <c r="I40" s="5">
        <f>_xll.PDENSITY($H$40,SimData!$B$9:$B$1008,$H$9,$H$10,0)</f>
        <v>0.19406812861995276</v>
      </c>
      <c r="J40" s="10">
        <f t="shared" si="1"/>
        <v>1.7907070707070718</v>
      </c>
      <c r="K40" s="5">
        <f>_xll.PDENSITY($J$40,SimData!$C$9:$C$1008,$J$9,$J$10,0)</f>
        <v>0.28769479116722346</v>
      </c>
      <c r="L40" s="10">
        <f t="shared" si="2"/>
        <v>2.7092255892255883</v>
      </c>
      <c r="M40" s="5">
        <f>_xll.PDENSITY($L$40,SimData!$D$9:$D$1008,$L$9,$L$10,0)</f>
        <v>0.18073640335326621</v>
      </c>
    </row>
    <row r="41" spans="1:13" x14ac:dyDescent="0.35">
      <c r="A41">
        <v>33</v>
      </c>
      <c r="B41">
        <v>-5.9211894646675015E-17</v>
      </c>
      <c r="C41">
        <v>1.9599999999999997</v>
      </c>
      <c r="D41">
        <v>2.7399999999999993</v>
      </c>
      <c r="G41">
        <v>27</v>
      </c>
      <c r="H41" s="10">
        <f t="shared" si="0"/>
        <v>-0.23057239057239021</v>
      </c>
      <c r="I41" s="5">
        <f>_xll.PDENSITY($H$41,SimData!$B$9:$B$1008,$H$9,$H$10,0)</f>
        <v>0.20657149594541491</v>
      </c>
      <c r="J41" s="10">
        <f t="shared" si="1"/>
        <v>1.8235353535353547</v>
      </c>
      <c r="K41" s="5">
        <f>_xll.PDENSITY($J$41,SimData!$C$9:$C$1008,$J$9,$J$10,0)</f>
        <v>0.30445470823568599</v>
      </c>
      <c r="L41" s="10">
        <f t="shared" si="2"/>
        <v>2.7594612794612785</v>
      </c>
      <c r="M41" s="5">
        <f>_xll.PDENSITY($L$41,SimData!$D$9:$D$1008,$L$9,$L$10,0)</f>
        <v>0.19407067350265508</v>
      </c>
    </row>
    <row r="42" spans="1:13" x14ac:dyDescent="0.35">
      <c r="A42">
        <v>34</v>
      </c>
      <c r="B42">
        <v>1.1200000000000001</v>
      </c>
      <c r="C42">
        <v>2.7299999999999995</v>
      </c>
      <c r="D42">
        <v>3.8533333333333326</v>
      </c>
      <c r="G42">
        <v>28</v>
      </c>
      <c r="H42" s="10">
        <f t="shared" si="0"/>
        <v>-0.18303030303030265</v>
      </c>
      <c r="I42" s="5">
        <f>_xll.PDENSITY($H$42,SimData!$B$9:$B$1008,$H$9,$H$10,0)</f>
        <v>0.21863842532465869</v>
      </c>
      <c r="J42" s="10">
        <f t="shared" si="1"/>
        <v>1.8563636363636375</v>
      </c>
      <c r="K42" s="5">
        <f>_xll.PDENSITY($J$42,SimData!$C$9:$C$1008,$J$9,$J$10,0)</f>
        <v>0.32103101991111754</v>
      </c>
      <c r="L42" s="10">
        <f t="shared" si="2"/>
        <v>2.8096969696969687</v>
      </c>
      <c r="M42" s="5">
        <f>_xll.PDENSITY($L$42,SimData!$D$9:$D$1008,$L$9,$L$10,0)</f>
        <v>0.20863960230752077</v>
      </c>
    </row>
    <row r="43" spans="1:13" x14ac:dyDescent="0.35">
      <c r="A43">
        <v>35</v>
      </c>
      <c r="B43">
        <v>9.9999999999999964E-2</v>
      </c>
      <c r="C43">
        <v>2.9299999999999997</v>
      </c>
      <c r="D43">
        <v>3.046666666666666</v>
      </c>
      <c r="G43">
        <v>29</v>
      </c>
      <c r="H43" s="10">
        <f t="shared" si="0"/>
        <v>-0.1354882154882151</v>
      </c>
      <c r="I43" s="5">
        <f>_xll.PDENSITY($H$43,SimData!$B$9:$B$1008,$H$9,$H$10,0)</f>
        <v>0.23029749010081974</v>
      </c>
      <c r="J43" s="10">
        <f t="shared" si="1"/>
        <v>1.8891919191919204</v>
      </c>
      <c r="K43" s="5">
        <f>_xll.PDENSITY($J$43,SimData!$C$9:$C$1008,$J$9,$J$10,0)</f>
        <v>0.33821070246670926</v>
      </c>
      <c r="L43" s="10">
        <f t="shared" si="2"/>
        <v>2.8599326599326589</v>
      </c>
      <c r="M43" s="5">
        <f>_xll.PDENSITY($L$43,SimData!$D$9:$D$1008,$L$9,$L$10,0)</f>
        <v>0.22417109389137593</v>
      </c>
    </row>
    <row r="44" spans="1:13" x14ac:dyDescent="0.35">
      <c r="A44">
        <v>36</v>
      </c>
      <c r="B44">
        <v>1</v>
      </c>
      <c r="C44">
        <v>1.7399999999999998</v>
      </c>
      <c r="D44">
        <v>4.0999999999999996</v>
      </c>
      <c r="G44">
        <v>30</v>
      </c>
      <c r="H44" s="10">
        <f t="shared" si="0"/>
        <v>-8.7946127946127564E-2</v>
      </c>
      <c r="I44" s="5">
        <f>_xll.PDENSITY($H$44,SimData!$B$9:$B$1008,$H$9,$H$10,0)</f>
        <v>0.24172664720474799</v>
      </c>
      <c r="J44" s="10">
        <f t="shared" si="1"/>
        <v>1.9220202020202033</v>
      </c>
      <c r="K44" s="5">
        <f>_xll.PDENSITY($J$44,SimData!$C$9:$C$1008,$J$9,$J$10,0)</f>
        <v>0.3567569974222678</v>
      </c>
      <c r="L44" s="10">
        <f t="shared" si="2"/>
        <v>2.9101683501683491</v>
      </c>
      <c r="M44" s="5">
        <f>_xll.PDENSITY($L$44,SimData!$D$9:$D$1008,$L$9,$L$10,0)</f>
        <v>0.240237058912881</v>
      </c>
    </row>
    <row r="45" spans="1:13" x14ac:dyDescent="0.35">
      <c r="A45">
        <v>37</v>
      </c>
      <c r="B45">
        <v>0.7400000000000001</v>
      </c>
      <c r="C45">
        <v>2.4500000000000002</v>
      </c>
      <c r="D45">
        <v>3.92</v>
      </c>
      <c r="G45">
        <v>31</v>
      </c>
      <c r="H45" s="10">
        <f t="shared" si="0"/>
        <v>-4.0404040404040026E-2</v>
      </c>
      <c r="I45" s="5">
        <f>_xll.PDENSITY($H$45,SimData!$B$9:$B$1008,$H$9,$H$10,0)</f>
        <v>0.25325233249971407</v>
      </c>
      <c r="J45" s="10">
        <f t="shared" si="1"/>
        <v>1.9548484848484862</v>
      </c>
      <c r="K45" s="5">
        <f>_xll.PDENSITY($J$45,SimData!$C$9:$C$1008,$J$9,$J$10,0)</f>
        <v>0.37722033383538373</v>
      </c>
      <c r="L45" s="10">
        <f t="shared" si="2"/>
        <v>2.9604040404040393</v>
      </c>
      <c r="M45" s="5">
        <f>_xll.PDENSITY($L$45,SimData!$D$9:$D$1008,$L$9,$L$10,0)</f>
        <v>0.25631418273912437</v>
      </c>
    </row>
    <row r="46" spans="1:13" x14ac:dyDescent="0.35">
      <c r="A46">
        <v>38</v>
      </c>
      <c r="B46">
        <v>2.2400000000000002</v>
      </c>
      <c r="C46">
        <v>2.1699999999999995</v>
      </c>
      <c r="D46">
        <v>4.9733333333333327</v>
      </c>
      <c r="G46">
        <v>32</v>
      </c>
      <c r="H46" s="10">
        <f t="shared" si="0"/>
        <v>7.1380471380475125E-3</v>
      </c>
      <c r="I46" s="5">
        <f>_xll.PDENSITY($H$46,SimData!$B$9:$B$1008,$H$9,$H$10,0)</f>
        <v>0.26530385504194604</v>
      </c>
      <c r="J46" s="10">
        <f t="shared" si="1"/>
        <v>1.987676767676769</v>
      </c>
      <c r="K46" s="5">
        <f>_xll.PDENSITY($J$46,SimData!$C$9:$C$1008,$J$9,$J$10,0)</f>
        <v>0.39984449258881288</v>
      </c>
      <c r="L46" s="10">
        <f t="shared" si="2"/>
        <v>3.0106397306397294</v>
      </c>
      <c r="M46" s="5">
        <f>_xll.PDENSITY($L$46,SimData!$D$9:$D$1008,$L$9,$L$10,0)</f>
        <v>0.27186694974498127</v>
      </c>
    </row>
    <row r="47" spans="1:13" x14ac:dyDescent="0.35">
      <c r="A47">
        <v>39</v>
      </c>
      <c r="B47">
        <v>2.04</v>
      </c>
      <c r="C47">
        <v>3.7300000000000004</v>
      </c>
      <c r="D47">
        <v>4.5533333333333319</v>
      </c>
      <c r="G47">
        <v>33</v>
      </c>
      <c r="H47" s="10">
        <f t="shared" si="0"/>
        <v>5.4680134680135051E-2</v>
      </c>
      <c r="I47" s="5">
        <f>_xll.PDENSITY($H$47,SimData!$B$9:$B$1008,$H$9,$H$10,0)</f>
        <v>0.27832467262899191</v>
      </c>
      <c r="J47" s="10">
        <f t="shared" si="1"/>
        <v>2.0205050505050517</v>
      </c>
      <c r="K47" s="5">
        <f>_xll.PDENSITY($J$47,SimData!$C$9:$C$1008,$J$9,$J$10,0)</f>
        <v>0.42458970470637902</v>
      </c>
      <c r="L47" s="10">
        <f t="shared" si="2"/>
        <v>3.0608754208754196</v>
      </c>
      <c r="M47" s="5">
        <f>_xll.PDENSITY($L$47,SimData!$D$9:$D$1008,$L$9,$L$10,0)</f>
        <v>0.28643314504263312</v>
      </c>
    </row>
    <row r="48" spans="1:13" x14ac:dyDescent="0.35">
      <c r="A48">
        <v>40</v>
      </c>
      <c r="B48">
        <v>1.0866666666666664</v>
      </c>
      <c r="C48">
        <v>1.0700000000000003</v>
      </c>
      <c r="D48">
        <v>3.9266666666666663</v>
      </c>
      <c r="G48">
        <v>34</v>
      </c>
      <c r="H48" s="10">
        <f t="shared" ref="H48:H79" si="3">1/99*($H$8-$H$7)+H47</f>
        <v>0.10222222222222259</v>
      </c>
      <c r="I48" s="5">
        <f>_xll.PDENSITY($H$48,SimData!$B$9:$B$1008,$H$9,$H$10,0)</f>
        <v>0.29266050428055873</v>
      </c>
      <c r="J48" s="10">
        <f t="shared" ref="J48:J79" si="4">1/99*($J$8-$J$7)+J47</f>
        <v>2.0533333333333346</v>
      </c>
      <c r="K48" s="5">
        <f>_xll.PDENSITY($J$48,SimData!$C$9:$C$1008,$J$9,$J$10,0)</f>
        <v>0.45124119994424533</v>
      </c>
      <c r="L48" s="10">
        <f t="shared" ref="L48:L79" si="5">1/99*($L$8-$L$7)+L47</f>
        <v>3.1111111111111098</v>
      </c>
      <c r="M48" s="5">
        <f>_xll.PDENSITY($L$48,SimData!$D$9:$D$1008,$L$9,$L$10,0)</f>
        <v>0.29969210564142651</v>
      </c>
    </row>
    <row r="49" spans="1:13" x14ac:dyDescent="0.35">
      <c r="A49">
        <v>41</v>
      </c>
      <c r="B49">
        <v>1.72</v>
      </c>
      <c r="C49">
        <v>3.38</v>
      </c>
      <c r="D49">
        <v>4.4399999999999995</v>
      </c>
      <c r="G49">
        <v>35</v>
      </c>
      <c r="H49" s="10">
        <f t="shared" si="3"/>
        <v>0.14976430976431013</v>
      </c>
      <c r="I49" s="5">
        <f>_xll.PDENSITY($H$49,SimData!$B$9:$B$1008,$H$9,$H$10,0)</f>
        <v>0.30845789730084727</v>
      </c>
      <c r="J49" s="10">
        <f t="shared" si="4"/>
        <v>2.0861616161616174</v>
      </c>
      <c r="K49" s="5">
        <f>_xll.PDENSITY($J$49,SimData!$C$9:$C$1008,$J$9,$J$10,0)</f>
        <v>0.47953288174627506</v>
      </c>
      <c r="L49" s="10">
        <f t="shared" si="5"/>
        <v>3.1613468013468</v>
      </c>
      <c r="M49" s="5">
        <f>_xll.PDENSITY($L$49,SimData!$D$9:$D$1008,$L$9,$L$10,0)</f>
        <v>0.31150320994619712</v>
      </c>
    </row>
    <row r="50" spans="1:13" x14ac:dyDescent="0.35">
      <c r="A50">
        <v>42</v>
      </c>
      <c r="B50">
        <v>0.54666666666666652</v>
      </c>
      <c r="C50">
        <v>2.4699999999999998</v>
      </c>
      <c r="D50">
        <v>3.0666666666666669</v>
      </c>
      <c r="G50">
        <v>36</v>
      </c>
      <c r="H50" s="10">
        <f t="shared" si="3"/>
        <v>0.19730639730639765</v>
      </c>
      <c r="I50" s="5">
        <f>_xll.PDENSITY($H$50,SimData!$B$9:$B$1008,$H$9,$H$10,0)</f>
        <v>0.32560854255243721</v>
      </c>
      <c r="J50" s="10">
        <f t="shared" si="4"/>
        <v>2.1189898989899003</v>
      </c>
      <c r="K50" s="5">
        <f>_xll.PDENSITY($J$50,SimData!$C$9:$C$1008,$J$9,$J$10,0)</f>
        <v>0.50921213909152152</v>
      </c>
      <c r="L50" s="10">
        <f t="shared" si="5"/>
        <v>3.2115824915824902</v>
      </c>
      <c r="M50" s="5">
        <f>_xll.PDENSITY($L$50,SimData!$D$9:$D$1008,$L$9,$L$10,0)</f>
        <v>0.32191242061323455</v>
      </c>
    </row>
    <row r="51" spans="1:13" x14ac:dyDescent="0.35">
      <c r="A51">
        <v>43</v>
      </c>
      <c r="B51">
        <v>0.84000000000000008</v>
      </c>
      <c r="C51">
        <v>2.2799999999999998</v>
      </c>
      <c r="D51">
        <v>4.8466666666666658</v>
      </c>
      <c r="G51">
        <v>37</v>
      </c>
      <c r="H51" s="10">
        <f t="shared" si="3"/>
        <v>0.2448484848484852</v>
      </c>
      <c r="I51" s="5">
        <f>_xll.PDENSITY($H$51,SimData!$B$9:$B$1008,$H$9,$H$10,0)</f>
        <v>0.34376161605213501</v>
      </c>
      <c r="J51" s="10">
        <f t="shared" si="4"/>
        <v>2.1518181818181832</v>
      </c>
      <c r="K51" s="5">
        <f>_xll.PDENSITY($J$51,SimData!$C$9:$C$1008,$J$9,$J$10,0)</f>
        <v>0.5400077525550584</v>
      </c>
      <c r="L51" s="10">
        <f t="shared" si="5"/>
        <v>3.2618181818181804</v>
      </c>
      <c r="M51" s="5">
        <f>_xll.PDENSITY($L$51,SimData!$D$9:$D$1008,$L$9,$L$10,0)</f>
        <v>0.33113281288357488</v>
      </c>
    </row>
    <row r="52" spans="1:13" x14ac:dyDescent="0.35">
      <c r="A52">
        <v>44</v>
      </c>
      <c r="B52">
        <v>1.0600000000000003</v>
      </c>
      <c r="C52">
        <v>3.2299999999999995</v>
      </c>
      <c r="D52">
        <v>3.9133333333333327</v>
      </c>
      <c r="G52">
        <v>38</v>
      </c>
      <c r="H52" s="10">
        <f t="shared" si="3"/>
        <v>0.29239057239057276</v>
      </c>
      <c r="I52" s="5">
        <f>_xll.PDENSITY($H$52,SimData!$B$9:$B$1008,$H$9,$H$10,0)</f>
        <v>0.36240251183845779</v>
      </c>
      <c r="J52" s="10">
        <f t="shared" si="4"/>
        <v>2.1846464646464661</v>
      </c>
      <c r="K52" s="5">
        <f>_xll.PDENSITY($J$52,SimData!$C$9:$C$1008,$J$9,$J$10,0)</f>
        <v>0.57152179726266494</v>
      </c>
      <c r="L52" s="10">
        <f t="shared" si="5"/>
        <v>3.3120538720538706</v>
      </c>
      <c r="M52" s="5">
        <f>_xll.PDENSITY($L$52,SimData!$D$9:$D$1008,$L$9,$L$10,0)</f>
        <v>0.33950767837596846</v>
      </c>
    </row>
    <row r="53" spans="1:13" x14ac:dyDescent="0.35">
      <c r="A53">
        <v>45</v>
      </c>
      <c r="B53">
        <v>-0.49333333333333335</v>
      </c>
      <c r="C53">
        <v>2.8</v>
      </c>
      <c r="D53">
        <v>4.6399999999999997</v>
      </c>
      <c r="G53">
        <v>39</v>
      </c>
      <c r="H53" s="10">
        <f t="shared" si="3"/>
        <v>0.33993265993266031</v>
      </c>
      <c r="I53" s="5">
        <f>_xll.PDENSITY($H$53,SimData!$B$9:$B$1008,$H$9,$H$10,0)</f>
        <v>0.38097086916986878</v>
      </c>
      <c r="J53" s="10">
        <f t="shared" si="4"/>
        <v>2.2174747474747489</v>
      </c>
      <c r="K53" s="5">
        <f>_xll.PDENSITY($J$53,SimData!$C$9:$C$1008,$J$9,$J$10,0)</f>
        <v>0.60311758264509252</v>
      </c>
      <c r="L53" s="10">
        <f t="shared" si="5"/>
        <v>3.3622895622895608</v>
      </c>
      <c r="M53" s="5">
        <f>_xll.PDENSITY($L$53,SimData!$D$9:$D$1008,$L$9,$L$10,0)</f>
        <v>0.34746262345503126</v>
      </c>
    </row>
    <row r="54" spans="1:13" x14ac:dyDescent="0.35">
      <c r="A54">
        <v>46</v>
      </c>
      <c r="B54">
        <v>1.5200000000000005</v>
      </c>
      <c r="C54">
        <v>1.7799999999999998</v>
      </c>
      <c r="D54">
        <v>4.4600000000000017</v>
      </c>
      <c r="G54">
        <v>40</v>
      </c>
      <c r="H54" s="10">
        <f t="shared" si="3"/>
        <v>0.38747474747474786</v>
      </c>
      <c r="I54" s="5">
        <f>_xll.PDENSITY($H$54,SimData!$B$9:$B$1008,$H$9,$H$10,0)</f>
        <v>0.39897497108709962</v>
      </c>
      <c r="J54" s="10">
        <f t="shared" si="4"/>
        <v>2.2503030303030318</v>
      </c>
      <c r="K54" s="5">
        <f>_xll.PDENSITY($J$54,SimData!$C$9:$C$1008,$J$9,$J$10,0)</f>
        <v>0.6338897835084536</v>
      </c>
      <c r="L54" s="10">
        <f t="shared" si="5"/>
        <v>3.412525252525251</v>
      </c>
      <c r="M54" s="5">
        <f>_xll.PDENSITY($L$54,SimData!$D$9:$D$1008,$L$9,$L$10,0)</f>
        <v>0.3554496627831284</v>
      </c>
    </row>
    <row r="55" spans="1:13" x14ac:dyDescent="0.35">
      <c r="A55">
        <v>47</v>
      </c>
      <c r="B55">
        <v>-0.56666666666666665</v>
      </c>
      <c r="C55">
        <v>3.1699999999999995</v>
      </c>
      <c r="D55">
        <v>3.8399999999999994</v>
      </c>
      <c r="G55">
        <v>41</v>
      </c>
      <c r="H55" s="10">
        <f t="shared" si="3"/>
        <v>0.43501683501683541</v>
      </c>
      <c r="I55" s="5">
        <f>_xll.PDENSITY($H$55,SimData!$B$9:$B$1008,$H$9,$H$10,0)</f>
        <v>0.41606130502929556</v>
      </c>
      <c r="J55" s="10">
        <f t="shared" si="4"/>
        <v>2.2831313131313147</v>
      </c>
      <c r="K55" s="5">
        <f>_xll.PDENSITY($J$55,SimData!$C$9:$C$1008,$J$9,$J$10,0)</f>
        <v>0.6627687949838813</v>
      </c>
      <c r="L55" s="10">
        <f t="shared" si="5"/>
        <v>3.4627609427609412</v>
      </c>
      <c r="M55" s="5">
        <f>_xll.PDENSITY($L$55,SimData!$D$9:$D$1008,$L$9,$L$10,0)</f>
        <v>0.36388528123932623</v>
      </c>
    </row>
    <row r="56" spans="1:13" x14ac:dyDescent="0.35">
      <c r="A56">
        <v>48</v>
      </c>
      <c r="B56">
        <v>0.75333333333333341</v>
      </c>
      <c r="C56">
        <v>2.5300000000000002</v>
      </c>
      <c r="D56">
        <v>3.1733333333333329</v>
      </c>
      <c r="G56">
        <v>42</v>
      </c>
      <c r="H56" s="10">
        <f t="shared" si="3"/>
        <v>0.48255892255892296</v>
      </c>
      <c r="I56" s="5">
        <f>_xll.PDENSITY($H$56,SimData!$B$9:$B$1008,$H$9,$H$10,0)</f>
        <v>0.4320177186055007</v>
      </c>
      <c r="J56" s="10">
        <f t="shared" si="4"/>
        <v>2.3159595959595976</v>
      </c>
      <c r="K56" s="5">
        <f>_xll.PDENSITY($J$56,SimData!$C$9:$C$1008,$J$9,$J$10,0)</f>
        <v>0.68874342443939107</v>
      </c>
      <c r="L56" s="10">
        <f t="shared" si="5"/>
        <v>3.5129966329966313</v>
      </c>
      <c r="M56" s="5">
        <f>_xll.PDENSITY($L$56,SimData!$D$9:$D$1008,$L$9,$L$10,0)</f>
        <v>0.37308684514043583</v>
      </c>
    </row>
    <row r="57" spans="1:13" x14ac:dyDescent="0.35">
      <c r="A57">
        <v>49</v>
      </c>
      <c r="B57">
        <v>0.79333333333333322</v>
      </c>
      <c r="C57">
        <v>2.93</v>
      </c>
      <c r="D57">
        <v>2.2400000000000002</v>
      </c>
      <c r="G57">
        <v>43</v>
      </c>
      <c r="H57" s="10">
        <f t="shared" si="3"/>
        <v>0.53010101010101052</v>
      </c>
      <c r="I57" s="5">
        <f>_xll.PDENSITY($H$57,SimData!$B$9:$B$1008,$H$9,$H$10,0)</f>
        <v>0.44671799409805857</v>
      </c>
      <c r="J57" s="10">
        <f t="shared" si="4"/>
        <v>2.3487878787878804</v>
      </c>
      <c r="K57" s="5">
        <f>_xll.PDENSITY($J$57,SimData!$C$9:$C$1008,$J$9,$J$10,0)</f>
        <v>0.71111832787922824</v>
      </c>
      <c r="L57" s="10">
        <f t="shared" si="5"/>
        <v>3.5632323232323215</v>
      </c>
      <c r="M57" s="5">
        <f>_xll.PDENSITY($L$57,SimData!$D$9:$D$1008,$L$9,$L$10,0)</f>
        <v>0.38321555445414179</v>
      </c>
    </row>
    <row r="58" spans="1:13" x14ac:dyDescent="0.35">
      <c r="A58">
        <v>50</v>
      </c>
      <c r="B58">
        <v>1.1000000000000003</v>
      </c>
      <c r="C58">
        <v>2.69</v>
      </c>
      <c r="D58">
        <v>5.1866666666666665</v>
      </c>
      <c r="G58">
        <v>44</v>
      </c>
      <c r="H58" s="10">
        <f t="shared" si="3"/>
        <v>0.57764309764309807</v>
      </c>
      <c r="I58" s="5">
        <f>_xll.PDENSITY($H$58,SimData!$B$9:$B$1008,$H$9,$H$10,0)</f>
        <v>0.46004128129873989</v>
      </c>
      <c r="J58" s="10">
        <f t="shared" si="4"/>
        <v>2.3816161616161633</v>
      </c>
      <c r="K58" s="5">
        <f>_xll.PDENSITY($J$58,SimData!$C$9:$C$1008,$J$9,$J$10,0)</f>
        <v>0.72969139927090232</v>
      </c>
      <c r="L58" s="10">
        <f t="shared" si="5"/>
        <v>3.6134680134680117</v>
      </c>
      <c r="M58" s="5">
        <f>_xll.PDENSITY($L$58,SimData!$D$9:$D$1008,$L$9,$L$10,0)</f>
        <v>0.39423610267874193</v>
      </c>
    </row>
    <row r="59" spans="1:13" x14ac:dyDescent="0.35">
      <c r="A59">
        <v>51</v>
      </c>
      <c r="B59">
        <v>0.41999999999999993</v>
      </c>
      <c r="C59">
        <v>2.8</v>
      </c>
      <c r="D59">
        <v>5.3666666666666663</v>
      </c>
      <c r="G59">
        <v>45</v>
      </c>
      <c r="H59" s="10">
        <f t="shared" si="3"/>
        <v>0.62518518518518562</v>
      </c>
      <c r="I59" s="5">
        <f>_xll.PDENSITY($H$59,SimData!$B$9:$B$1008,$H$9,$H$10,0)</f>
        <v>0.47180927202736145</v>
      </c>
      <c r="J59" s="10">
        <f t="shared" si="4"/>
        <v>2.4144444444444462</v>
      </c>
      <c r="K59" s="5">
        <f>_xll.PDENSITY($J$59,SimData!$C$9:$C$1008,$J$9,$J$10,0)</f>
        <v>0.74476069580534932</v>
      </c>
      <c r="L59" s="10">
        <f t="shared" si="5"/>
        <v>3.6637037037037019</v>
      </c>
      <c r="M59" s="5">
        <f>_xll.PDENSITY($L$59,SimData!$D$9:$D$1008,$L$9,$L$10,0)</f>
        <v>0.40590149207454268</v>
      </c>
    </row>
    <row r="60" spans="1:13" x14ac:dyDescent="0.35">
      <c r="A60">
        <v>52</v>
      </c>
      <c r="B60">
        <v>1.2733333333333334</v>
      </c>
      <c r="C60">
        <v>2.63</v>
      </c>
      <c r="D60">
        <v>3.7199999999999998</v>
      </c>
      <c r="G60">
        <v>46</v>
      </c>
      <c r="H60" s="10">
        <f t="shared" si="3"/>
        <v>0.67272727272727317</v>
      </c>
      <c r="I60" s="5">
        <f>_xll.PDENSITY($H$60,SimData!$B$9:$B$1008,$H$9,$H$10,0)</f>
        <v>0.48177257773132509</v>
      </c>
      <c r="J60" s="10">
        <f t="shared" si="4"/>
        <v>2.447272727272729</v>
      </c>
      <c r="K60" s="5">
        <f>_xll.PDENSITY($J$60,SimData!$C$9:$C$1008,$J$9,$J$10,0)</f>
        <v>0.75694129262035714</v>
      </c>
      <c r="L60" s="10">
        <f t="shared" si="5"/>
        <v>3.7139393939393921</v>
      </c>
      <c r="M60" s="5">
        <f>_xll.PDENSITY($L$60,SimData!$D$9:$D$1008,$L$9,$L$10,0)</f>
        <v>0.41776679980249165</v>
      </c>
    </row>
    <row r="61" spans="1:13" x14ac:dyDescent="0.35">
      <c r="A61">
        <v>53</v>
      </c>
      <c r="B61">
        <v>-0.88666666666666671</v>
      </c>
      <c r="C61">
        <v>2.37</v>
      </c>
      <c r="D61">
        <v>4.0533333333333328</v>
      </c>
      <c r="G61">
        <v>47</v>
      </c>
      <c r="H61" s="10">
        <f t="shared" si="3"/>
        <v>0.72026936026936073</v>
      </c>
      <c r="I61" s="5">
        <f>_xll.PDENSITY($H$61,SimData!$B$9:$B$1008,$H$9,$H$10,0)</f>
        <v>0.48965143733687699</v>
      </c>
      <c r="J61" s="10">
        <f t="shared" si="4"/>
        <v>2.4801010101010119</v>
      </c>
      <c r="K61" s="5">
        <f>_xll.PDENSITY($J$61,SimData!$C$9:$C$1008,$J$9,$J$10,0)</f>
        <v>0.7668563617688624</v>
      </c>
      <c r="L61" s="10">
        <f t="shared" si="5"/>
        <v>3.7641750841750823</v>
      </c>
      <c r="M61" s="5">
        <f>_xll.PDENSITY($L$61,SimData!$D$9:$D$1008,$L$9,$L$10,0)</f>
        <v>0.42923054564164159</v>
      </c>
    </row>
    <row r="62" spans="1:13" x14ac:dyDescent="0.35">
      <c r="A62">
        <v>54</v>
      </c>
      <c r="B62">
        <v>-4.6666666666666738E-2</v>
      </c>
      <c r="C62">
        <v>2.21</v>
      </c>
      <c r="D62">
        <v>2.4466666666666659</v>
      </c>
      <c r="G62">
        <v>48</v>
      </c>
      <c r="H62" s="10">
        <f t="shared" si="3"/>
        <v>0.76781144781144828</v>
      </c>
      <c r="I62" s="5">
        <f>_xll.PDENSITY($H$62,SimData!$B$9:$B$1008,$H$9,$H$10,0)</f>
        <v>0.49520842494903411</v>
      </c>
      <c r="J62" s="10">
        <f t="shared" si="4"/>
        <v>2.5129292929292948</v>
      </c>
      <c r="K62" s="5">
        <f>_xll.PDENSITY($J$62,SimData!$C$9:$C$1008,$J$9,$J$10,0)</f>
        <v>0.77482336565931342</v>
      </c>
      <c r="L62" s="10">
        <f t="shared" si="5"/>
        <v>3.8144107744107725</v>
      </c>
      <c r="M62" s="5">
        <f>_xll.PDENSITY($L$62,SimData!$D$9:$D$1008,$L$9,$L$10,0)</f>
        <v>0.43959866734630382</v>
      </c>
    </row>
    <row r="63" spans="1:13" x14ac:dyDescent="0.35">
      <c r="A63">
        <v>55</v>
      </c>
      <c r="B63">
        <v>-0.4333333333333334</v>
      </c>
      <c r="C63">
        <v>2.8600000000000003</v>
      </c>
      <c r="D63">
        <v>3.7666666666666662</v>
      </c>
      <c r="G63">
        <v>49</v>
      </c>
      <c r="H63" s="10">
        <f t="shared" si="3"/>
        <v>0.81535353535353583</v>
      </c>
      <c r="I63" s="5">
        <f>_xll.PDENSITY($H$63,SimData!$B$9:$B$1008,$H$9,$H$10,0)</f>
        <v>0.49831646202054197</v>
      </c>
      <c r="J63" s="10">
        <f t="shared" si="4"/>
        <v>2.5457575757575777</v>
      </c>
      <c r="K63" s="5">
        <f>_xll.PDENSITY($J$63,SimData!$C$9:$C$1008,$J$9,$J$10,0)</f>
        <v>0.78065902142172472</v>
      </c>
      <c r="L63" s="10">
        <f t="shared" si="5"/>
        <v>3.8646464646464627</v>
      </c>
      <c r="M63" s="5">
        <f>_xll.PDENSITY($L$63,SimData!$D$9:$D$1008,$L$9,$L$10,0)</f>
        <v>0.44816407505501799</v>
      </c>
    </row>
    <row r="64" spans="1:13" x14ac:dyDescent="0.35">
      <c r="A64">
        <v>56</v>
      </c>
      <c r="B64">
        <v>-0.51333333333333331</v>
      </c>
      <c r="C64">
        <v>2.1499999999999995</v>
      </c>
      <c r="D64">
        <v>3.8466666666666658</v>
      </c>
      <c r="G64">
        <v>50</v>
      </c>
      <c r="H64" s="10">
        <f t="shared" si="3"/>
        <v>0.86289562289562338</v>
      </c>
      <c r="I64" s="5">
        <f>_xll.PDENSITY($H$64,SimData!$B$9:$B$1008,$H$9,$H$10,0)</f>
        <v>0.49899092174341375</v>
      </c>
      <c r="J64" s="10">
        <f t="shared" si="4"/>
        <v>2.5785858585858605</v>
      </c>
      <c r="K64" s="5">
        <f>_xll.PDENSITY($J$64,SimData!$C$9:$C$1008,$J$9,$J$10,0)</f>
        <v>0.78367606544028534</v>
      </c>
      <c r="L64" s="10">
        <f t="shared" si="5"/>
        <v>3.9148821548821529</v>
      </c>
      <c r="M64" s="5">
        <f>_xll.PDENSITY($L$64,SimData!$D$9:$D$1008,$L$9,$L$10,0)</f>
        <v>0.45429297489770915</v>
      </c>
    </row>
    <row r="65" spans="1:13" x14ac:dyDescent="0.35">
      <c r="A65">
        <v>57</v>
      </c>
      <c r="B65">
        <v>1.5800000000000003</v>
      </c>
      <c r="C65">
        <v>2.2399999999999998</v>
      </c>
      <c r="D65">
        <v>3.86</v>
      </c>
      <c r="G65">
        <v>51</v>
      </c>
      <c r="H65" s="10">
        <f t="shared" si="3"/>
        <v>0.91043771043771093</v>
      </c>
      <c r="I65" s="5">
        <f>_xll.PDENSITY($H$65,SimData!$B$9:$B$1008,$H$9,$H$10,0)</f>
        <v>0.4973755761919656</v>
      </c>
      <c r="J65" s="10">
        <f t="shared" si="4"/>
        <v>2.6114141414141434</v>
      </c>
      <c r="K65" s="5">
        <f>_xll.PDENSITY($J$65,SimData!$C$9:$C$1008,$J$9,$J$10,0)</f>
        <v>0.78286655369502467</v>
      </c>
      <c r="L65" s="10">
        <f t="shared" si="5"/>
        <v>3.965117845117843</v>
      </c>
      <c r="M65" s="5">
        <f>_xll.PDENSITY($L$65,SimData!$D$9:$D$1008,$L$9,$L$10,0)</f>
        <v>0.45750659352520762</v>
      </c>
    </row>
    <row r="66" spans="1:13" x14ac:dyDescent="0.35">
      <c r="A66">
        <v>58</v>
      </c>
      <c r="B66">
        <v>1.3266666666666669</v>
      </c>
      <c r="C66">
        <v>2.5099999999999993</v>
      </c>
      <c r="D66">
        <v>3.3266666666666671</v>
      </c>
      <c r="G66">
        <v>52</v>
      </c>
      <c r="H66" s="10">
        <f t="shared" si="3"/>
        <v>0.95797979797979849</v>
      </c>
      <c r="I66" s="5">
        <f>_xll.PDENSITY($H$66,SimData!$B$9:$B$1008,$H$9,$H$10,0)</f>
        <v>0.49369592581213001</v>
      </c>
      <c r="J66" s="10">
        <f t="shared" si="4"/>
        <v>2.6442424242424263</v>
      </c>
      <c r="K66" s="5">
        <f>_xll.PDENSITY($J$66,SimData!$C$9:$C$1008,$J$9,$J$10,0)</f>
        <v>0.77719686388602127</v>
      </c>
      <c r="L66" s="10">
        <f t="shared" si="5"/>
        <v>4.0153535353535332</v>
      </c>
      <c r="M66" s="5">
        <f>_xll.PDENSITY($L$66,SimData!$D$9:$D$1008,$L$9,$L$10,0)</f>
        <v>0.45754441726507955</v>
      </c>
    </row>
    <row r="67" spans="1:13" x14ac:dyDescent="0.35">
      <c r="A67">
        <v>59</v>
      </c>
      <c r="B67">
        <v>1.4133333333333333</v>
      </c>
      <c r="C67">
        <v>2.67</v>
      </c>
      <c r="D67">
        <v>3.1466666666666661</v>
      </c>
      <c r="G67">
        <v>53</v>
      </c>
      <c r="H67" s="10">
        <f t="shared" si="3"/>
        <v>1.0055218855218859</v>
      </c>
      <c r="I67" s="5">
        <f>_xll.PDENSITY($H$67,SimData!$B$9:$B$1008,$H$9,$H$10,0)</f>
        <v>0.48820675192471563</v>
      </c>
      <c r="J67" s="10">
        <f t="shared" si="4"/>
        <v>2.6770707070707092</v>
      </c>
      <c r="K67" s="5">
        <f>_xll.PDENSITY($J$67,SimData!$C$9:$C$1008,$J$9,$J$10,0)</f>
        <v>0.76590716527929914</v>
      </c>
      <c r="L67" s="10">
        <f t="shared" si="5"/>
        <v>4.0655892255892239</v>
      </c>
      <c r="M67" s="5">
        <f>_xll.PDENSITY($L$67,SimData!$D$9:$D$1008,$L$9,$L$10,0)</f>
        <v>0.45439509063559502</v>
      </c>
    </row>
    <row r="68" spans="1:13" x14ac:dyDescent="0.35">
      <c r="A68">
        <v>60</v>
      </c>
      <c r="B68">
        <v>1.8933333333333335</v>
      </c>
      <c r="C68">
        <v>2.8699999999999997</v>
      </c>
      <c r="D68">
        <v>4.8333333333333321</v>
      </c>
      <c r="G68">
        <v>54</v>
      </c>
      <c r="H68" s="10">
        <f t="shared" si="3"/>
        <v>1.0530639730639735</v>
      </c>
      <c r="I68" s="5">
        <f>_xll.PDENSITY($H$68,SimData!$B$9:$B$1008,$H$9,$H$10,0)</f>
        <v>0.48115729762357756</v>
      </c>
      <c r="J68" s="10">
        <f t="shared" si="4"/>
        <v>2.709898989898992</v>
      </c>
      <c r="K68" s="5">
        <f>_xll.PDENSITY($J$68,SimData!$C$9:$C$1008,$J$9,$J$10,0)</f>
        <v>0.74872107442881641</v>
      </c>
      <c r="L68" s="10">
        <f t="shared" si="5"/>
        <v>4.1158249158249145</v>
      </c>
      <c r="M68" s="5">
        <f>_xll.PDENSITY($L$68,SimData!$D$9:$D$1008,$L$9,$L$10,0)</f>
        <v>0.44828604535332789</v>
      </c>
    </row>
    <row r="69" spans="1:13" x14ac:dyDescent="0.35">
      <c r="A69">
        <v>61</v>
      </c>
      <c r="B69">
        <v>0.27999999999999997</v>
      </c>
      <c r="C69">
        <v>1.9999999999999996</v>
      </c>
      <c r="D69">
        <v>4.3599999999999985</v>
      </c>
      <c r="G69">
        <v>55</v>
      </c>
      <c r="H69" s="10">
        <f t="shared" si="3"/>
        <v>1.100606060606061</v>
      </c>
      <c r="I69" s="5">
        <f>_xll.PDENSITY($H$69,SimData!$B$9:$B$1008,$H$9,$H$10,0)</f>
        <v>0.47278129907566502</v>
      </c>
      <c r="J69" s="10">
        <f t="shared" si="4"/>
        <v>2.7427272727272749</v>
      </c>
      <c r="K69" s="5">
        <f>_xll.PDENSITY($J$69,SimData!$C$9:$C$1008,$J$9,$J$10,0)</f>
        <v>0.72591684747913143</v>
      </c>
      <c r="L69" s="10">
        <f t="shared" si="5"/>
        <v>4.1660606060606051</v>
      </c>
      <c r="M69" s="5">
        <f>_xll.PDENSITY($L$69,SimData!$D$9:$D$1008,$L$9,$L$10,0)</f>
        <v>0.4396327656854116</v>
      </c>
    </row>
    <row r="70" spans="1:13" x14ac:dyDescent="0.35">
      <c r="A70">
        <v>62</v>
      </c>
      <c r="B70">
        <v>0.93333333333333346</v>
      </c>
      <c r="C70">
        <v>2.5799999999999996</v>
      </c>
      <c r="D70">
        <v>3.0466666666666664</v>
      </c>
      <c r="G70">
        <v>56</v>
      </c>
      <c r="H70" s="10">
        <f t="shared" si="3"/>
        <v>1.1481481481481486</v>
      </c>
      <c r="I70" s="5">
        <f>_xll.PDENSITY($H$70,SimData!$B$9:$B$1008,$H$9,$H$10,0)</f>
        <v>0.46330129113529256</v>
      </c>
      <c r="J70" s="10">
        <f t="shared" si="4"/>
        <v>2.7755555555555578</v>
      </c>
      <c r="K70" s="5">
        <f>_xll.PDENSITY($J$70,SimData!$C$9:$C$1008,$J$9,$J$10,0)</f>
        <v>0.6982656324022315</v>
      </c>
      <c r="L70" s="10">
        <f t="shared" si="5"/>
        <v>4.2162962962962958</v>
      </c>
      <c r="M70" s="5">
        <f>_xll.PDENSITY($L$70,SimData!$D$9:$D$1008,$L$9,$L$10,0)</f>
        <v>0.42896022079707019</v>
      </c>
    </row>
    <row r="71" spans="1:13" x14ac:dyDescent="0.35">
      <c r="A71">
        <v>63</v>
      </c>
      <c r="B71">
        <v>1.3800000000000001</v>
      </c>
      <c r="C71">
        <v>2.5</v>
      </c>
      <c r="D71">
        <v>3.7266666666666661</v>
      </c>
      <c r="G71">
        <v>57</v>
      </c>
      <c r="H71" s="10">
        <f t="shared" si="3"/>
        <v>1.1956902356902361</v>
      </c>
      <c r="I71" s="5">
        <f>_xll.PDENSITY($H$71,SimData!$B$9:$B$1008,$H$9,$H$10,0)</f>
        <v>0.45292832136370109</v>
      </c>
      <c r="J71" s="10">
        <f t="shared" si="4"/>
        <v>2.8083838383838406</v>
      </c>
      <c r="K71" s="5">
        <f>_xll.PDENSITY($J$71,SimData!$C$9:$C$1008,$J$9,$J$10,0)</f>
        <v>0.66688219159750217</v>
      </c>
      <c r="L71" s="10">
        <f t="shared" si="5"/>
        <v>4.2665319865319864</v>
      </c>
      <c r="M71" s="5">
        <f>_xll.PDENSITY($L$71,SimData!$D$9:$D$1008,$L$9,$L$10,0)</f>
        <v>0.41681745865012765</v>
      </c>
    </row>
    <row r="72" spans="1:13" x14ac:dyDescent="0.35">
      <c r="A72">
        <v>64</v>
      </c>
      <c r="B72">
        <v>1.24</v>
      </c>
      <c r="C72">
        <v>2.0999999999999996</v>
      </c>
      <c r="D72">
        <v>5.0133333333333328</v>
      </c>
      <c r="G72">
        <v>58</v>
      </c>
      <c r="H72" s="10">
        <f t="shared" si="3"/>
        <v>1.2432323232323237</v>
      </c>
      <c r="I72" s="5">
        <f>_xll.PDENSITY($H$72,SimData!$B$9:$B$1008,$H$9,$H$10,0)</f>
        <v>0.44184387071991182</v>
      </c>
      <c r="J72" s="10">
        <f t="shared" si="4"/>
        <v>2.8412121212121235</v>
      </c>
      <c r="K72" s="5">
        <f>_xll.PDENSITY($J$72,SimData!$C$9:$C$1008,$J$9,$J$10,0)</f>
        <v>0.63304702930047352</v>
      </c>
      <c r="L72" s="10">
        <f t="shared" si="5"/>
        <v>4.316767676767677</v>
      </c>
      <c r="M72" s="5">
        <f>_xll.PDENSITY($L$72,SimData!$D$9:$D$1008,$L$9,$L$10,0)</f>
        <v>0.40370751798133803</v>
      </c>
    </row>
    <row r="73" spans="1:13" x14ac:dyDescent="0.35">
      <c r="A73">
        <v>65</v>
      </c>
      <c r="B73">
        <v>1.3933333333333335</v>
      </c>
      <c r="C73">
        <v>2.15</v>
      </c>
      <c r="D73">
        <v>3.7399999999999993</v>
      </c>
      <c r="G73">
        <v>59</v>
      </c>
      <c r="H73" s="10">
        <f t="shared" si="3"/>
        <v>1.2907744107744112</v>
      </c>
      <c r="I73" s="5">
        <f>_xll.PDENSITY($H$73,SimData!$B$9:$B$1008,$H$9,$H$10,0)</f>
        <v>0.43016596414727931</v>
      </c>
      <c r="J73" s="10">
        <f t="shared" si="4"/>
        <v>2.8740404040404064</v>
      </c>
      <c r="K73" s="5">
        <f>_xll.PDENSITY($J$73,SimData!$C$9:$C$1008,$J$9,$J$10,0)</f>
        <v>0.59804738748313679</v>
      </c>
      <c r="L73" s="10">
        <f t="shared" si="5"/>
        <v>4.3670033670033677</v>
      </c>
      <c r="M73" s="5">
        <f>_xll.PDENSITY($L$73,SimData!$D$9:$D$1008,$L$9,$L$10,0)</f>
        <v>0.39004768530985451</v>
      </c>
    </row>
    <row r="74" spans="1:13" x14ac:dyDescent="0.35">
      <c r="A74">
        <v>66</v>
      </c>
      <c r="B74">
        <v>0.40666666666666668</v>
      </c>
      <c r="C74">
        <v>1.5699999999999998</v>
      </c>
      <c r="D74">
        <v>2.8066666666666662</v>
      </c>
      <c r="G74">
        <v>60</v>
      </c>
      <c r="H74" s="10">
        <f t="shared" si="3"/>
        <v>1.3383164983164988</v>
      </c>
      <c r="I74" s="5">
        <f>_xll.PDENSITY($H$74,SimData!$B$9:$B$1008,$H$9,$H$10,0)</f>
        <v>0.41791611951106067</v>
      </c>
      <c r="J74" s="10">
        <f t="shared" si="4"/>
        <v>2.9068686868686893</v>
      </c>
      <c r="K74" s="5">
        <f>_xll.PDENSITY($J$74,SimData!$C$9:$C$1008,$J$9,$J$10,0)</f>
        <v>0.56305944761962679</v>
      </c>
      <c r="L74" s="10">
        <f t="shared" si="5"/>
        <v>4.4172390572390583</v>
      </c>
      <c r="M74" s="5">
        <f>_xll.PDENSITY($L$74,SimData!$D$9:$D$1008,$L$9,$L$10,0)</f>
        <v>0.37616252088917479</v>
      </c>
    </row>
    <row r="75" spans="1:13" x14ac:dyDescent="0.35">
      <c r="A75">
        <v>67</v>
      </c>
      <c r="B75">
        <v>0.70666666666666655</v>
      </c>
      <c r="C75">
        <v>2.84</v>
      </c>
      <c r="D75">
        <v>4.3600000000000003</v>
      </c>
      <c r="G75">
        <v>61</v>
      </c>
      <c r="H75" s="10">
        <f t="shared" si="3"/>
        <v>1.3858585858585863</v>
      </c>
      <c r="I75" s="5">
        <f>_xll.PDENSITY($H$75,SimData!$B$9:$B$1008,$H$9,$H$10,0)</f>
        <v>0.40500865686826643</v>
      </c>
      <c r="J75" s="10">
        <f t="shared" si="4"/>
        <v>2.9396969696969721</v>
      </c>
      <c r="K75" s="5">
        <f>_xll.PDENSITY($J$75,SimData!$C$9:$C$1008,$J$9,$J$10,0)</f>
        <v>0.52906985049653688</v>
      </c>
      <c r="L75" s="10">
        <f t="shared" si="5"/>
        <v>4.4674747474747489</v>
      </c>
      <c r="M75" s="5">
        <f>_xll.PDENSITY($L$75,SimData!$D$9:$D$1008,$L$9,$L$10,0)</f>
        <v>0.36229932474531484</v>
      </c>
    </row>
    <row r="76" spans="1:13" x14ac:dyDescent="0.35">
      <c r="A76">
        <v>68</v>
      </c>
      <c r="B76">
        <v>0.45999999999999991</v>
      </c>
      <c r="C76">
        <v>2.5100000000000002</v>
      </c>
      <c r="D76">
        <v>4.0866666666666651</v>
      </c>
      <c r="G76">
        <v>62</v>
      </c>
      <c r="H76" s="10">
        <f t="shared" si="3"/>
        <v>1.4334006734006739</v>
      </c>
      <c r="I76" s="5">
        <f>_xll.PDENSITY($H$76,SimData!$B$9:$B$1008,$H$9,$H$10,0)</f>
        <v>0.3912758975259828</v>
      </c>
      <c r="J76" s="10">
        <f t="shared" si="4"/>
        <v>2.972525252525255</v>
      </c>
      <c r="K76" s="5">
        <f>_xll.PDENSITY($J$76,SimData!$C$9:$C$1008,$J$9,$J$10,0)</f>
        <v>0.49682232817882765</v>
      </c>
      <c r="L76" s="10">
        <f t="shared" si="5"/>
        <v>4.5177104377104396</v>
      </c>
      <c r="M76" s="5">
        <f>_xll.PDENSITY($L$76,SimData!$D$9:$D$1008,$L$9,$L$10,0)</f>
        <v>0.34864821317537908</v>
      </c>
    </row>
    <row r="77" spans="1:13" x14ac:dyDescent="0.35">
      <c r="A77">
        <v>69</v>
      </c>
      <c r="B77">
        <v>0.81333333333333324</v>
      </c>
      <c r="C77">
        <v>1.2</v>
      </c>
      <c r="D77">
        <v>4.3733333333333322</v>
      </c>
      <c r="G77">
        <v>63</v>
      </c>
      <c r="H77" s="10">
        <f t="shared" si="3"/>
        <v>1.4809427609427614</v>
      </c>
      <c r="I77" s="5">
        <f>_xll.PDENSITY($H$77,SimData!$B$9:$B$1008,$H$9,$H$10,0)</f>
        <v>0.37652639996230591</v>
      </c>
      <c r="J77" s="10">
        <f t="shared" si="4"/>
        <v>3.0053535353535379</v>
      </c>
      <c r="K77" s="5">
        <f>_xll.PDENSITY($J$77,SimData!$C$9:$C$1008,$J$9,$J$10,0)</f>
        <v>0.46677800122779889</v>
      </c>
      <c r="L77" s="10">
        <f t="shared" si="5"/>
        <v>4.5679461279461302</v>
      </c>
      <c r="M77" s="5">
        <f>_xll.PDENSITY($L$77,SimData!$D$9:$D$1008,$L$9,$L$10,0)</f>
        <v>0.33534989725323633</v>
      </c>
    </row>
    <row r="78" spans="1:13" x14ac:dyDescent="0.35">
      <c r="A78">
        <v>70</v>
      </c>
      <c r="B78">
        <v>1.0799999999999998</v>
      </c>
      <c r="C78">
        <v>1.9600000000000002</v>
      </c>
      <c r="D78">
        <v>4.9866666666666655</v>
      </c>
      <c r="G78">
        <v>64</v>
      </c>
      <c r="H78" s="10">
        <f t="shared" si="3"/>
        <v>1.528484848484849</v>
      </c>
      <c r="I78" s="5">
        <f>_xll.PDENSITY($H$78,SimData!$B$9:$B$1008,$H$9,$H$10,0)</f>
        <v>0.36061752156647103</v>
      </c>
      <c r="J78" s="10">
        <f t="shared" si="4"/>
        <v>3.0381818181818208</v>
      </c>
      <c r="K78" s="5">
        <f>_xll.PDENSITY($J$78,SimData!$C$9:$C$1008,$J$9,$J$10,0)</f>
        <v>0.43909058233742909</v>
      </c>
      <c r="L78" s="10">
        <f t="shared" si="5"/>
        <v>4.6181818181818208</v>
      </c>
      <c r="M78" s="5">
        <f>_xll.PDENSITY($L$78,SimData!$D$9:$D$1008,$L$9,$L$10,0)</f>
        <v>0.32248325655398857</v>
      </c>
    </row>
    <row r="79" spans="1:13" x14ac:dyDescent="0.35">
      <c r="A79">
        <v>71</v>
      </c>
      <c r="B79">
        <v>1.1133333333333333</v>
      </c>
      <c r="C79">
        <v>2.2600000000000002</v>
      </c>
      <c r="D79">
        <v>4.1533333333333333</v>
      </c>
      <c r="G79">
        <v>65</v>
      </c>
      <c r="H79" s="10">
        <f t="shared" si="3"/>
        <v>1.5760269360269366</v>
      </c>
      <c r="I79" s="5">
        <f>_xll.PDENSITY($H$79,SimData!$B$9:$B$1008,$H$9,$H$10,0)</f>
        <v>0.34351633584187613</v>
      </c>
      <c r="J79" s="10">
        <f t="shared" si="4"/>
        <v>3.0710101010101036</v>
      </c>
      <c r="K79" s="5">
        <f>_xll.PDENSITY($J$79,SimData!$C$9:$C$1008,$J$9,$J$10,0)</f>
        <v>0.41361015655986416</v>
      </c>
      <c r="L79" s="10">
        <f t="shared" si="5"/>
        <v>4.6684175084175115</v>
      </c>
      <c r="M79" s="5">
        <f>_xll.PDENSITY($L$79,SimData!$D$9:$D$1008,$L$9,$L$10,0)</f>
        <v>0.31003809827422846</v>
      </c>
    </row>
    <row r="80" spans="1:13" x14ac:dyDescent="0.35">
      <c r="A80">
        <v>72</v>
      </c>
      <c r="B80">
        <v>2.7133333333333334</v>
      </c>
      <c r="C80">
        <v>2.14</v>
      </c>
      <c r="D80">
        <v>4.2333333333333334</v>
      </c>
      <c r="G80">
        <v>66</v>
      </c>
      <c r="H80" s="10">
        <f t="shared" ref="H80:H114" si="6">1/99*($H$8-$H$7)+H79</f>
        <v>1.6235690235690241</v>
      </c>
      <c r="I80" s="5">
        <f>_xll.PDENSITY($H$80,SimData!$B$9:$B$1008,$H$9,$H$10,0)</f>
        <v>0.32532734209406178</v>
      </c>
      <c r="J80" s="10">
        <f t="shared" ref="J80:J114" si="7">1/99*($J$8-$J$7)+J79</f>
        <v>3.1038383838383865</v>
      </c>
      <c r="K80" s="5">
        <f>_xll.PDENSITY($J$80,SimData!$C$9:$C$1008,$J$9,$J$10,0)</f>
        <v>0.38993172777774249</v>
      </c>
      <c r="L80" s="10">
        <f t="shared" ref="L80:L114" si="8">1/99*($L$8-$L$7)+L79</f>
        <v>4.7186531986532021</v>
      </c>
      <c r="M80" s="5">
        <f>_xll.PDENSITY($L$80,SimData!$D$9:$D$1008,$L$9,$L$10,0)</f>
        <v>0.29789017250512534</v>
      </c>
    </row>
    <row r="81" spans="1:13" x14ac:dyDescent="0.35">
      <c r="A81">
        <v>73</v>
      </c>
      <c r="B81">
        <v>1.5466666666666669</v>
      </c>
      <c r="C81">
        <v>2.3699999999999997</v>
      </c>
      <c r="D81">
        <v>4.3933333333333335</v>
      </c>
      <c r="G81">
        <v>67</v>
      </c>
      <c r="H81" s="10">
        <f t="shared" si="6"/>
        <v>1.6711111111111117</v>
      </c>
      <c r="I81" s="5">
        <f>_xll.PDENSITY($H$81,SimData!$B$9:$B$1008,$H$9,$H$10,0)</f>
        <v>0.3062786303008625</v>
      </c>
      <c r="J81" s="10">
        <f t="shared" si="7"/>
        <v>3.1366666666666694</v>
      </c>
      <c r="K81" s="5">
        <f>_xll.PDENSITY($J$81,SimData!$C$9:$C$1008,$J$9,$J$10,0)</f>
        <v>0.36749357981531566</v>
      </c>
      <c r="L81" s="10">
        <f t="shared" si="8"/>
        <v>4.7688888888888927</v>
      </c>
      <c r="M81" s="5">
        <f>_xll.PDENSITY($L$81,SimData!$D$9:$D$1008,$L$9,$L$10,0)</f>
        <v>0.28579979068742312</v>
      </c>
    </row>
    <row r="82" spans="1:13" x14ac:dyDescent="0.35">
      <c r="A82">
        <v>74</v>
      </c>
      <c r="B82">
        <v>1.2066666666666668</v>
      </c>
      <c r="C82">
        <v>3.3899999999999997</v>
      </c>
      <c r="D82">
        <v>4.8533333333333335</v>
      </c>
      <c r="G82">
        <v>68</v>
      </c>
      <c r="H82" s="10">
        <f t="shared" si="6"/>
        <v>1.7186531986531992</v>
      </c>
      <c r="I82" s="5">
        <f>_xll.PDENSITY($H$82,SimData!$B$9:$B$1008,$H$9,$H$10,0)</f>
        <v>0.28667371675206327</v>
      </c>
      <c r="J82" s="10">
        <f t="shared" si="7"/>
        <v>3.1694949494949523</v>
      </c>
      <c r="K82" s="5">
        <f>_xll.PDENSITY($J$82,SimData!$C$9:$C$1008,$J$9,$J$10,0)</f>
        <v>0.34571030588423801</v>
      </c>
      <c r="L82" s="10">
        <f t="shared" si="8"/>
        <v>4.8191245791245834</v>
      </c>
      <c r="M82" s="5">
        <f>_xll.PDENSITY($L$82,SimData!$D$9:$D$1008,$L$9,$L$10,0)</f>
        <v>0.27344917755840936</v>
      </c>
    </row>
    <row r="83" spans="1:13" x14ac:dyDescent="0.35">
      <c r="A83">
        <v>75</v>
      </c>
      <c r="B83">
        <v>0.76666666666666672</v>
      </c>
      <c r="C83">
        <v>3.1499999999999995</v>
      </c>
      <c r="D83">
        <v>3.5133333333333328</v>
      </c>
      <c r="G83">
        <v>69</v>
      </c>
      <c r="H83" s="10">
        <f t="shared" si="6"/>
        <v>1.7661952861952868</v>
      </c>
      <c r="I83" s="5">
        <f>_xll.PDENSITY($H$83,SimData!$B$9:$B$1008,$H$9,$H$10,0)</f>
        <v>0.26682763591061986</v>
      </c>
      <c r="J83" s="10">
        <f t="shared" si="7"/>
        <v>3.2023232323232351</v>
      </c>
      <c r="K83" s="5">
        <f>_xll.PDENSITY($J$83,SimData!$C$9:$C$1008,$J$9,$J$10,0)</f>
        <v>0.32410701002064679</v>
      </c>
      <c r="L83" s="10">
        <f t="shared" si="8"/>
        <v>4.869360269360274</v>
      </c>
      <c r="M83" s="5">
        <f>_xll.PDENSITY($L$83,SimData!$D$9:$D$1008,$L$9,$L$10,0)</f>
        <v>0.26051846524665206</v>
      </c>
    </row>
    <row r="84" spans="1:13" x14ac:dyDescent="0.35">
      <c r="A84">
        <v>76</v>
      </c>
      <c r="B84">
        <v>1.4333333333333333</v>
      </c>
      <c r="C84">
        <v>3.1</v>
      </c>
      <c r="D84">
        <v>3.8933333333333326</v>
      </c>
      <c r="G84">
        <v>70</v>
      </c>
      <c r="H84" s="10">
        <f t="shared" si="6"/>
        <v>1.8137373737373743</v>
      </c>
      <c r="I84" s="5">
        <f>_xll.PDENSITY($H$84,SimData!$B$9:$B$1008,$H$9,$H$10,0)</f>
        <v>0.24700935518116829</v>
      </c>
      <c r="J84" s="10">
        <f t="shared" si="7"/>
        <v>3.235151515151518</v>
      </c>
      <c r="K84" s="5">
        <f>_xll.PDENSITY($J$84,SimData!$C$9:$C$1008,$J$9,$J$10,0)</f>
        <v>0.30241585016821942</v>
      </c>
      <c r="L84" s="10">
        <f t="shared" si="8"/>
        <v>4.9195959595959646</v>
      </c>
      <c r="M84" s="5">
        <f>_xll.PDENSITY($L$84,SimData!$D$9:$D$1008,$L$9,$L$10,0)</f>
        <v>0.24678209592046413</v>
      </c>
    </row>
    <row r="85" spans="1:13" x14ac:dyDescent="0.35">
      <c r="A85">
        <v>77</v>
      </c>
      <c r="B85">
        <v>0.88666666666666683</v>
      </c>
      <c r="C85">
        <v>2.87</v>
      </c>
      <c r="D85">
        <v>3.9733333333333332</v>
      </c>
      <c r="G85">
        <v>71</v>
      </c>
      <c r="H85" s="10">
        <f t="shared" si="6"/>
        <v>1.8612794612794619</v>
      </c>
      <c r="I85" s="5">
        <f>_xll.PDENSITY($H$85,SimData!$B$9:$B$1008,$H$9,$H$10,0)</f>
        <v>0.22740813236884155</v>
      </c>
      <c r="J85" s="10">
        <f t="shared" si="7"/>
        <v>3.2679797979798009</v>
      </c>
      <c r="K85" s="5">
        <f>_xll.PDENSITY($J$85,SimData!$C$9:$C$1008,$J$9,$J$10,0)</f>
        <v>0.28060834908745458</v>
      </c>
      <c r="L85" s="10">
        <f t="shared" si="8"/>
        <v>4.9698316498316553</v>
      </c>
      <c r="M85" s="5">
        <f>_xll.PDENSITY($L$85,SimData!$D$9:$D$1008,$L$9,$L$10,0)</f>
        <v>0.23219464971585524</v>
      </c>
    </row>
    <row r="86" spans="1:13" x14ac:dyDescent="0.35">
      <c r="A86">
        <v>78</v>
      </c>
      <c r="B86">
        <v>0.76</v>
      </c>
      <c r="C86">
        <v>3.0599999999999996</v>
      </c>
      <c r="D86">
        <v>4.0266666666666655</v>
      </c>
      <c r="G86">
        <v>72</v>
      </c>
      <c r="H86" s="10">
        <f t="shared" si="6"/>
        <v>1.9088215488215494</v>
      </c>
      <c r="I86" s="5">
        <f>_xll.PDENSITY($H$86,SimData!$B$9:$B$1008,$H$9,$H$10,0)</f>
        <v>0.20813178420627093</v>
      </c>
      <c r="J86" s="10">
        <f t="shared" si="7"/>
        <v>3.3008080808080837</v>
      </c>
      <c r="K86" s="5">
        <f>_xll.PDENSITY($J$86,SimData!$C$9:$C$1008,$J$9,$J$10,0)</f>
        <v>0.25886131500645593</v>
      </c>
      <c r="L86" s="10">
        <f t="shared" si="8"/>
        <v>5.0200673400673459</v>
      </c>
      <c r="M86" s="5">
        <f>_xll.PDENSITY($L$86,SimData!$D$9:$D$1008,$L$9,$L$10,0)</f>
        <v>0.216934348657635</v>
      </c>
    </row>
    <row r="87" spans="1:13" x14ac:dyDescent="0.35">
      <c r="A87">
        <v>79</v>
      </c>
      <c r="B87">
        <v>2.0733333333333337</v>
      </c>
      <c r="C87">
        <v>2.71</v>
      </c>
      <c r="D87">
        <v>3.313333333333333</v>
      </c>
      <c r="G87">
        <v>73</v>
      </c>
      <c r="H87" s="10">
        <f t="shared" si="6"/>
        <v>1.956363636363637</v>
      </c>
      <c r="I87" s="5">
        <f>_xll.PDENSITY($H$87,SimData!$B$9:$B$1008,$H$9,$H$10,0)</f>
        <v>0.18923380951116225</v>
      </c>
      <c r="J87" s="10">
        <f t="shared" si="7"/>
        <v>3.3336363636363666</v>
      </c>
      <c r="K87" s="5">
        <f>_xll.PDENSITY($J$87,SimData!$C$9:$C$1008,$J$9,$J$10,0)</f>
        <v>0.23747814772748307</v>
      </c>
      <c r="L87" s="10">
        <f t="shared" si="8"/>
        <v>5.0703030303030365</v>
      </c>
      <c r="M87" s="5">
        <f>_xll.PDENSITY($L$87,SimData!$D$9:$D$1008,$L$9,$L$10,0)</f>
        <v>0.20138505461743958</v>
      </c>
    </row>
    <row r="88" spans="1:13" x14ac:dyDescent="0.35">
      <c r="A88">
        <v>80</v>
      </c>
      <c r="B88">
        <v>1.74</v>
      </c>
      <c r="C88">
        <v>2.21</v>
      </c>
      <c r="D88">
        <v>2.3066666666666666</v>
      </c>
      <c r="G88">
        <v>74</v>
      </c>
      <c r="H88" s="10">
        <f t="shared" si="6"/>
        <v>2.0039057239057243</v>
      </c>
      <c r="I88" s="5">
        <f>_xll.PDENSITY($H$88,SimData!$B$9:$B$1008,$H$9,$H$10,0)</f>
        <v>0.17075741214647225</v>
      </c>
      <c r="J88" s="10">
        <f t="shared" si="7"/>
        <v>3.3664646464646495</v>
      </c>
      <c r="K88" s="5">
        <f>_xll.PDENSITY($J$88,SimData!$C$9:$C$1008,$J$9,$J$10,0)</f>
        <v>0.21679861825743382</v>
      </c>
      <c r="L88" s="10">
        <f t="shared" si="8"/>
        <v>5.1205387205387272</v>
      </c>
      <c r="M88" s="5">
        <f>_xll.PDENSITY($L$88,SimData!$D$9:$D$1008,$L$9,$L$10,0)</f>
        <v>0.18605859758219737</v>
      </c>
    </row>
    <row r="89" spans="1:13" x14ac:dyDescent="0.35">
      <c r="A89">
        <v>81</v>
      </c>
      <c r="B89">
        <v>-0.24666666666666673</v>
      </c>
      <c r="C89">
        <v>2.8099999999999996</v>
      </c>
      <c r="D89">
        <v>5.0599999999999987</v>
      </c>
      <c r="G89">
        <v>75</v>
      </c>
      <c r="H89" s="10">
        <f t="shared" si="6"/>
        <v>2.0514478114478116</v>
      </c>
      <c r="I89" s="5">
        <f>_xll.PDENSITY($H$89,SimData!$B$9:$B$1008,$H$9,$H$10,0)</f>
        <v>0.15278004839441595</v>
      </c>
      <c r="J89" s="10">
        <f t="shared" si="7"/>
        <v>3.3992929292929324</v>
      </c>
      <c r="K89" s="5">
        <f>_xll.PDENSITY($J$89,SimData!$C$9:$C$1008,$J$9,$J$10,0)</f>
        <v>0.19712483252813634</v>
      </c>
      <c r="L89" s="10">
        <f t="shared" si="8"/>
        <v>5.1707744107744178</v>
      </c>
      <c r="M89" s="5">
        <f>_xll.PDENSITY($L$89,SimData!$D$9:$D$1008,$L$9,$L$10,0)</f>
        <v>0.17147991602011309</v>
      </c>
    </row>
    <row r="90" spans="1:13" x14ac:dyDescent="0.35">
      <c r="A90">
        <v>82</v>
      </c>
      <c r="B90">
        <v>0.55333333333333334</v>
      </c>
      <c r="C90">
        <v>2.9099999999999997</v>
      </c>
      <c r="D90">
        <v>5.0533333333333337</v>
      </c>
      <c r="G90">
        <v>76</v>
      </c>
      <c r="H90" s="10">
        <f t="shared" si="6"/>
        <v>2.098989898989899</v>
      </c>
      <c r="I90" s="5">
        <f>_xll.PDENSITY($H$90,SimData!$B$9:$B$1008,$H$9,$H$10,0)</f>
        <v>0.13544307003897707</v>
      </c>
      <c r="J90" s="10">
        <f t="shared" si="7"/>
        <v>3.4321212121212152</v>
      </c>
      <c r="K90" s="5">
        <f>_xll.PDENSITY($J$90,SimData!$C$9:$C$1008,$J$9,$J$10,0)</f>
        <v>0.17867512034543512</v>
      </c>
      <c r="L90" s="10">
        <f t="shared" si="8"/>
        <v>5.2210101010101084</v>
      </c>
      <c r="M90" s="5">
        <f>_xll.PDENSITY($L$90,SimData!$D$9:$D$1008,$L$9,$L$10,0)</f>
        <v>0.15806935228344079</v>
      </c>
    </row>
    <row r="91" spans="1:13" x14ac:dyDescent="0.35">
      <c r="A91">
        <v>83</v>
      </c>
      <c r="B91">
        <v>-1.1933333333333336</v>
      </c>
      <c r="C91">
        <v>3.1899999999999995</v>
      </c>
      <c r="D91">
        <v>1.9466666666666665</v>
      </c>
      <c r="G91">
        <v>77</v>
      </c>
      <c r="H91" s="10">
        <f t="shared" si="6"/>
        <v>2.1465319865319863</v>
      </c>
      <c r="I91" s="5">
        <f>_xll.PDENSITY($H$91,SimData!$B$9:$B$1008,$H$9,$H$10,0)</f>
        <v>0.11895671518921241</v>
      </c>
      <c r="J91" s="10">
        <f t="shared" si="7"/>
        <v>3.4649494949494981</v>
      </c>
      <c r="K91" s="5">
        <f>_xll.PDENSITY($J$91,SimData!$C$9:$C$1008,$J$9,$J$10,0)</f>
        <v>0.16156246678406269</v>
      </c>
      <c r="L91" s="10">
        <f t="shared" si="8"/>
        <v>5.2712457912457991</v>
      </c>
      <c r="M91" s="5">
        <f>_xll.PDENSITY($L$91,SimData!$D$9:$D$1008,$L$9,$L$10,0)</f>
        <v>0.14605547108888281</v>
      </c>
    </row>
    <row r="92" spans="1:13" x14ac:dyDescent="0.35">
      <c r="A92">
        <v>84</v>
      </c>
      <c r="B92">
        <v>1.8066666666666669</v>
      </c>
      <c r="C92">
        <v>2.63</v>
      </c>
      <c r="D92">
        <v>5.6866666666666665</v>
      </c>
      <c r="G92">
        <v>78</v>
      </c>
      <c r="H92" s="10">
        <f t="shared" si="6"/>
        <v>2.1940740740740736</v>
      </c>
      <c r="I92" s="5">
        <f>_xll.PDENSITY($H$92,SimData!$B$9:$B$1008,$H$9,$H$10,0)</f>
        <v>0.10357909999619877</v>
      </c>
      <c r="J92" s="10">
        <f t="shared" si="7"/>
        <v>3.497777777777781</v>
      </c>
      <c r="K92" s="5">
        <f>_xll.PDENSITY($J$92,SimData!$C$9:$C$1008,$J$9,$J$10,0)</f>
        <v>0.14578851927224784</v>
      </c>
      <c r="L92" s="10">
        <f t="shared" si="8"/>
        <v>5.3214814814814897</v>
      </c>
      <c r="M92" s="5">
        <f>_xll.PDENSITY($L$92,SimData!$D$9:$D$1008,$L$9,$L$10,0)</f>
        <v>0.13543968419801652</v>
      </c>
    </row>
    <row r="93" spans="1:13" x14ac:dyDescent="0.35">
      <c r="A93">
        <v>85</v>
      </c>
      <c r="B93">
        <v>0.33333333333333326</v>
      </c>
      <c r="C93">
        <v>2.1799999999999997</v>
      </c>
      <c r="D93">
        <v>2.6199999999999997</v>
      </c>
      <c r="G93">
        <v>79</v>
      </c>
      <c r="H93" s="10">
        <f t="shared" si="6"/>
        <v>2.241616161616161</v>
      </c>
      <c r="I93" s="5">
        <f>_xll.PDENSITY($H$93,SimData!$B$9:$B$1008,$H$9,$H$10,0)</f>
        <v>8.9576095292015726E-2</v>
      </c>
      <c r="J93" s="10">
        <f t="shared" si="7"/>
        <v>3.5306060606060639</v>
      </c>
      <c r="K93" s="5">
        <f>_xll.PDENSITY($J$93,SimData!$C$9:$C$1008,$J$9,$J$10,0)</f>
        <v>0.13124867540923241</v>
      </c>
      <c r="L93" s="10">
        <f t="shared" si="8"/>
        <v>5.3717171717171803</v>
      </c>
      <c r="M93" s="5">
        <f>_xll.PDENSITY($L$93,SimData!$D$9:$D$1008,$L$9,$L$10,0)</f>
        <v>0.12601668260755508</v>
      </c>
    </row>
    <row r="94" spans="1:13" x14ac:dyDescent="0.35">
      <c r="A94">
        <v>86</v>
      </c>
      <c r="B94">
        <v>0.28666666666666668</v>
      </c>
      <c r="C94">
        <v>1.94</v>
      </c>
      <c r="D94">
        <v>4.12</v>
      </c>
      <c r="G94">
        <v>80</v>
      </c>
      <c r="H94" s="10">
        <f t="shared" si="6"/>
        <v>2.2891582491582483</v>
      </c>
      <c r="I94" s="5">
        <f>_xll.PDENSITY($H$94,SimData!$B$9:$B$1008,$H$9,$H$10,0)</f>
        <v>7.7174218384428728E-2</v>
      </c>
      <c r="J94" s="10">
        <f t="shared" si="7"/>
        <v>3.5634343434343467</v>
      </c>
      <c r="K94" s="5">
        <f>_xll.PDENSITY($J$94,SimData!$C$9:$C$1008,$J$9,$J$10,0)</f>
        <v>0.11775142633473748</v>
      </c>
      <c r="L94" s="10">
        <f t="shared" si="8"/>
        <v>5.421952861952871</v>
      </c>
      <c r="M94" s="5">
        <f>_xll.PDENSITY($L$94,SimData!$D$9:$D$1008,$L$9,$L$10,0)</f>
        <v>0.11743899100417107</v>
      </c>
    </row>
    <row r="95" spans="1:13" x14ac:dyDescent="0.35">
      <c r="A95">
        <v>87</v>
      </c>
      <c r="B95">
        <v>0.39999999999999986</v>
      </c>
      <c r="C95">
        <v>2.62</v>
      </c>
      <c r="D95">
        <v>3.5333333333333332</v>
      </c>
      <c r="G95">
        <v>81</v>
      </c>
      <c r="H95" s="10">
        <f t="shared" si="6"/>
        <v>2.3367003367003356</v>
      </c>
      <c r="I95" s="5">
        <f>_xll.PDENSITY($H$95,SimData!$B$9:$B$1008,$H$9,$H$10,0)</f>
        <v>6.6519334290914583E-2</v>
      </c>
      <c r="J95" s="10">
        <f t="shared" si="7"/>
        <v>3.5962626262626296</v>
      </c>
      <c r="K95" s="5">
        <f>_xll.PDENSITY($J$95,SimData!$C$9:$C$1008,$J$9,$J$10,0)</f>
        <v>0.10505763326354747</v>
      </c>
      <c r="L95" s="10">
        <f t="shared" si="8"/>
        <v>5.4721885521885616</v>
      </c>
      <c r="M95" s="5">
        <f>_xll.PDENSITY($L$95,SimData!$D$9:$D$1008,$L$9,$L$10,0)</f>
        <v>0.10930454160536675</v>
      </c>
    </row>
    <row r="96" spans="1:13" x14ac:dyDescent="0.35">
      <c r="A96">
        <v>88</v>
      </c>
      <c r="B96">
        <v>1.2866666666666666</v>
      </c>
      <c r="C96">
        <v>2.6399999999999997</v>
      </c>
      <c r="D96">
        <v>4.1333333333333329</v>
      </c>
      <c r="G96">
        <v>82</v>
      </c>
      <c r="H96" s="10">
        <f t="shared" si="6"/>
        <v>2.3842424242424229</v>
      </c>
      <c r="I96" s="5">
        <f>_xll.PDENSITY($H$96,SimData!$B$9:$B$1008,$H$9,$H$10,0)</f>
        <v>5.7650400167335025E-2</v>
      </c>
      <c r="J96" s="10">
        <f t="shared" si="7"/>
        <v>3.6290909090909125</v>
      </c>
      <c r="K96" s="5">
        <f>_xll.PDENSITY($J$96,SimData!$C$9:$C$1008,$J$9,$J$10,0)</f>
        <v>9.2939178665773323E-2</v>
      </c>
      <c r="L96" s="10">
        <f t="shared" si="8"/>
        <v>5.5224242424242522</v>
      </c>
      <c r="M96" s="5">
        <f>_xll.PDENSITY($L$96,SimData!$D$9:$D$1008,$L$9,$L$10,0)</f>
        <v>0.10124430963475183</v>
      </c>
    </row>
    <row r="97" spans="1:13" x14ac:dyDescent="0.35">
      <c r="A97">
        <v>89</v>
      </c>
      <c r="B97">
        <v>-0.30666666666666681</v>
      </c>
      <c r="C97">
        <v>2.4699999999999998</v>
      </c>
      <c r="D97">
        <v>3.7399999999999993</v>
      </c>
      <c r="G97">
        <v>83</v>
      </c>
      <c r="H97" s="10">
        <f t="shared" si="6"/>
        <v>2.4317845117845103</v>
      </c>
      <c r="I97" s="5">
        <f>_xll.PDENSITY($H$97,SimData!$B$9:$B$1008,$H$9,$H$10,0)</f>
        <v>5.0491812422537592E-2</v>
      </c>
      <c r="J97" s="10">
        <f t="shared" si="7"/>
        <v>3.6619191919191953</v>
      </c>
      <c r="K97" s="5">
        <f>_xll.PDENSITY($J$97,SimData!$C$9:$C$1008,$J$9,$J$10,0)</f>
        <v>8.1244993160366791E-2</v>
      </c>
      <c r="L97" s="10">
        <f t="shared" si="8"/>
        <v>5.5726599326599429</v>
      </c>
      <c r="M97" s="5">
        <f>_xll.PDENSITY($L$97,SimData!$D$9:$D$1008,$L$9,$L$10,0)</f>
        <v>9.2991268903136873E-2</v>
      </c>
    </row>
    <row r="98" spans="1:13" x14ac:dyDescent="0.35">
      <c r="A98">
        <v>90</v>
      </c>
      <c r="B98">
        <v>1.3399999999999999</v>
      </c>
      <c r="C98">
        <v>2.82</v>
      </c>
      <c r="D98">
        <v>4.4066666666666672</v>
      </c>
      <c r="G98">
        <v>84</v>
      </c>
      <c r="H98" s="10">
        <f t="shared" si="6"/>
        <v>2.4793265993265976</v>
      </c>
      <c r="I98" s="5">
        <f>_xll.PDENSITY($H$98,SimData!$B$9:$B$1008,$H$9,$H$10,0)</f>
        <v>4.4862831692149607E-2</v>
      </c>
      <c r="J98" s="10">
        <f t="shared" si="7"/>
        <v>3.6947474747474782</v>
      </c>
      <c r="K98" s="5">
        <f>_xll.PDENSITY($J$98,SimData!$C$9:$C$1008,$J$9,$J$10,0)</f>
        <v>6.9953605800316856E-2</v>
      </c>
      <c r="L98" s="10">
        <f t="shared" si="8"/>
        <v>5.6228956228956335</v>
      </c>
      <c r="M98" s="5">
        <f>_xll.PDENSITY($L$98,SimData!$D$9:$D$1008,$L$9,$L$10,0)</f>
        <v>8.4419471721039252E-2</v>
      </c>
    </row>
    <row r="99" spans="1:13" x14ac:dyDescent="0.35">
      <c r="A99">
        <v>91</v>
      </c>
      <c r="B99">
        <v>0.8866666666666666</v>
      </c>
      <c r="C99">
        <v>2.8</v>
      </c>
      <c r="D99">
        <v>3.2666666666666662</v>
      </c>
      <c r="G99">
        <v>85</v>
      </c>
      <c r="H99" s="10">
        <f t="shared" si="6"/>
        <v>2.5268686868686849</v>
      </c>
      <c r="I99" s="5">
        <f>_xll.PDENSITY($H$99,SimData!$B$9:$B$1008,$H$9,$H$10,0)</f>
        <v>4.0499885080437892E-2</v>
      </c>
      <c r="J99" s="10">
        <f t="shared" si="7"/>
        <v>3.7275757575757611</v>
      </c>
      <c r="K99" s="5">
        <f>_xll.PDENSITY($J$99,SimData!$C$9:$C$1008,$J$9,$J$10,0)</f>
        <v>5.9191607140807255E-2</v>
      </c>
      <c r="L99" s="10">
        <f t="shared" si="8"/>
        <v>5.6731313131313241</v>
      </c>
      <c r="M99" s="5">
        <f>_xll.PDENSITY($L$99,SimData!$D$9:$D$1008,$L$9,$L$10,0)</f>
        <v>7.5550316877383963E-2</v>
      </c>
    </row>
    <row r="100" spans="1:13" x14ac:dyDescent="0.35">
      <c r="A100">
        <v>92</v>
      </c>
      <c r="B100">
        <v>1.0199999999999998</v>
      </c>
      <c r="C100">
        <v>2.37</v>
      </c>
      <c r="D100">
        <v>3.6999999999999997</v>
      </c>
      <c r="G100">
        <v>86</v>
      </c>
      <c r="H100" s="10">
        <f t="shared" si="6"/>
        <v>2.5744107744107723</v>
      </c>
      <c r="I100" s="5">
        <f>_xll.PDENSITY($H$100,SimData!$B$9:$B$1008,$H$9,$H$10,0)</f>
        <v>3.7087342291715827E-2</v>
      </c>
      <c r="J100" s="10">
        <f t="shared" si="7"/>
        <v>3.760404040404044</v>
      </c>
      <c r="K100" s="5">
        <f>_xll.PDENSITY($J$100,SimData!$C$9:$C$1008,$J$9,$J$10,0)</f>
        <v>4.9207750968922687E-2</v>
      </c>
      <c r="L100" s="10">
        <f t="shared" si="8"/>
        <v>5.7233670033670148</v>
      </c>
      <c r="M100" s="5">
        <f>_xll.PDENSITY($L$100,SimData!$D$9:$D$1008,$L$9,$L$10,0)</f>
        <v>6.6530195621929036E-2</v>
      </c>
    </row>
    <row r="101" spans="1:13" x14ac:dyDescent="0.35">
      <c r="A101">
        <v>93</v>
      </c>
      <c r="B101">
        <v>1.5666666666666669</v>
      </c>
      <c r="C101">
        <v>3.5199999999999996</v>
      </c>
      <c r="D101">
        <v>4.9733333333333327</v>
      </c>
      <c r="G101">
        <v>87</v>
      </c>
      <c r="H101" s="10">
        <f t="shared" si="6"/>
        <v>2.6219528619528596</v>
      </c>
      <c r="I101" s="5">
        <f>_xll.PDENSITY($H$101,SimData!$B$9:$B$1008,$H$9,$H$10,0)</f>
        <v>3.4293237534231726E-2</v>
      </c>
      <c r="J101" s="10">
        <f t="shared" si="7"/>
        <v>3.7932323232323268</v>
      </c>
      <c r="K101" s="5">
        <f>_xll.PDENSITY($J$101,SimData!$C$9:$C$1008,$J$9,$J$10,0)</f>
        <v>4.0308067814612693E-2</v>
      </c>
      <c r="L101" s="10">
        <f t="shared" si="8"/>
        <v>5.7736026936027054</v>
      </c>
      <c r="M101" s="5">
        <f>_xll.PDENSITY($L$101,SimData!$D$9:$D$1008,$L$9,$L$10,0)</f>
        <v>5.7588630110700118E-2</v>
      </c>
    </row>
    <row r="102" spans="1:13" x14ac:dyDescent="0.35">
      <c r="A102">
        <v>94</v>
      </c>
      <c r="B102">
        <v>3.2399999999999998</v>
      </c>
      <c r="C102">
        <v>2.11</v>
      </c>
      <c r="D102">
        <v>4.0066666666666659</v>
      </c>
      <c r="G102">
        <v>88</v>
      </c>
      <c r="H102" s="10">
        <f t="shared" si="6"/>
        <v>2.6694949494949469</v>
      </c>
      <c r="I102" s="5">
        <f>_xll.PDENSITY($H$102,SimData!$B$9:$B$1008,$H$9,$H$10,0)</f>
        <v>3.1806721245570033E-2</v>
      </c>
      <c r="J102" s="10">
        <f t="shared" si="7"/>
        <v>3.8260606060606097</v>
      </c>
      <c r="K102" s="5">
        <f>_xll.PDENSITY($J$102,SimData!$C$9:$C$1008,$J$9,$J$10,0)</f>
        <v>3.2771066398988191E-2</v>
      </c>
      <c r="L102" s="10">
        <f t="shared" si="8"/>
        <v>5.823838383838396</v>
      </c>
      <c r="M102" s="5">
        <f>_xll.PDENSITY($L$102,SimData!$D$9:$D$1008,$L$9,$L$10,0)</f>
        <v>4.8988253043939604E-2</v>
      </c>
    </row>
    <row r="103" spans="1:13" x14ac:dyDescent="0.35">
      <c r="A103">
        <v>95</v>
      </c>
      <c r="B103">
        <v>-6.0000000000000026E-2</v>
      </c>
      <c r="C103">
        <v>2.38</v>
      </c>
      <c r="D103">
        <v>2.3599999999999994</v>
      </c>
      <c r="G103">
        <v>89</v>
      </c>
      <c r="H103" s="10">
        <f t="shared" si="6"/>
        <v>2.7170370370370343</v>
      </c>
      <c r="I103" s="5">
        <f>_xll.PDENSITY($H$103,SimData!$B$9:$B$1008,$H$9,$H$10,0)</f>
        <v>2.9373134622827427E-2</v>
      </c>
      <c r="J103" s="10">
        <f t="shared" si="7"/>
        <v>3.8588888888888926</v>
      </c>
      <c r="K103" s="5">
        <f>_xll.PDENSITY($J$103,SimData!$C$9:$C$1008,$J$9,$J$10,0)</f>
        <v>2.6768335308307245E-2</v>
      </c>
      <c r="L103" s="10">
        <f t="shared" si="8"/>
        <v>5.8740740740740867</v>
      </c>
      <c r="M103" s="5">
        <f>_xll.PDENSITY($L$103,SimData!$D$9:$D$1008,$L$9,$L$10,0)</f>
        <v>4.0977514671433096E-2</v>
      </c>
    </row>
    <row r="104" spans="1:13" x14ac:dyDescent="0.35">
      <c r="A104">
        <v>96</v>
      </c>
      <c r="B104">
        <v>0.24666666666666665</v>
      </c>
      <c r="C104">
        <v>2.7800000000000002</v>
      </c>
      <c r="D104">
        <v>2.9666666666666663</v>
      </c>
      <c r="G104">
        <v>90</v>
      </c>
      <c r="H104" s="10">
        <f t="shared" si="6"/>
        <v>2.7645791245791216</v>
      </c>
      <c r="I104" s="5">
        <f>_xll.PDENSITY($H$104,SimData!$B$9:$B$1008,$H$9,$H$10,0)</f>
        <v>2.6821275487047314E-2</v>
      </c>
      <c r="J104" s="10">
        <f t="shared" si="7"/>
        <v>3.8917171717171755</v>
      </c>
      <c r="K104" s="5">
        <f>_xll.PDENSITY($J$104,SimData!$C$9:$C$1008,$J$9,$J$10,0)</f>
        <v>2.2313155307172806E-2</v>
      </c>
      <c r="L104" s="10">
        <f t="shared" si="8"/>
        <v>5.9243097643097773</v>
      </c>
      <c r="M104" s="5">
        <f>_xll.PDENSITY($L$104,SimData!$D$9:$D$1008,$L$9,$L$10,0)</f>
        <v>3.3754333461442874E-2</v>
      </c>
    </row>
    <row r="105" spans="1:13" x14ac:dyDescent="0.35">
      <c r="A105">
        <v>97</v>
      </c>
      <c r="B105">
        <v>0.15333333333333349</v>
      </c>
      <c r="C105">
        <v>2.7199999999999998</v>
      </c>
      <c r="D105">
        <v>4.046666666666666</v>
      </c>
      <c r="G105">
        <v>91</v>
      </c>
      <c r="H105" s="10">
        <f t="shared" si="6"/>
        <v>2.8121212121212089</v>
      </c>
      <c r="I105" s="5">
        <f>_xll.PDENSITY($H$105,SimData!$B$9:$B$1008,$H$9,$H$10,0)</f>
        <v>2.407718928552869E-2</v>
      </c>
      <c r="J105" s="10">
        <f t="shared" si="7"/>
        <v>3.9245454545454583</v>
      </c>
      <c r="K105" s="5">
        <f>_xll.PDENSITY($J$105,SimData!$C$9:$C$1008,$J$9,$J$10,0)</f>
        <v>1.9250242517939518E-2</v>
      </c>
      <c r="L105" s="10">
        <f t="shared" si="8"/>
        <v>5.9745454545454679</v>
      </c>
      <c r="M105" s="5">
        <f>_xll.PDENSITY($L$105,SimData!$D$9:$D$1008,$L$9,$L$10,0)</f>
        <v>2.7444970551393433E-2</v>
      </c>
    </row>
    <row r="106" spans="1:13" x14ac:dyDescent="0.35">
      <c r="A106">
        <v>98</v>
      </c>
      <c r="B106">
        <v>1.4733333333333334</v>
      </c>
      <c r="C106">
        <v>1.5500000000000003</v>
      </c>
      <c r="D106">
        <v>4.546666666666666</v>
      </c>
      <c r="G106">
        <v>92</v>
      </c>
      <c r="H106" s="10">
        <f t="shared" si="6"/>
        <v>2.8596632996632962</v>
      </c>
      <c r="I106" s="5">
        <f>_xll.PDENSITY($H$106,SimData!$B$9:$B$1008,$H$9,$H$10,0)</f>
        <v>2.1160770549503927E-2</v>
      </c>
      <c r="J106" s="10">
        <f t="shared" si="7"/>
        <v>3.9573737373737412</v>
      </c>
      <c r="K106" s="5">
        <f>_xll.PDENSITY($J$106,SimData!$C$9:$C$1008,$J$9,$J$10,0)</f>
        <v>1.7287273826503437E-2</v>
      </c>
      <c r="L106" s="10">
        <f t="shared" si="8"/>
        <v>6.0247811447811586</v>
      </c>
      <c r="M106" s="5">
        <f>_xll.PDENSITY($L$106,SimData!$D$9:$D$1008,$L$9,$L$10,0)</f>
        <v>2.2098371529935167E-2</v>
      </c>
    </row>
    <row r="107" spans="1:13" x14ac:dyDescent="0.35">
      <c r="A107">
        <v>99</v>
      </c>
      <c r="B107">
        <v>0.29333333333333322</v>
      </c>
      <c r="C107">
        <v>2.37</v>
      </c>
      <c r="D107">
        <v>3.2933333333333334</v>
      </c>
      <c r="G107">
        <v>93</v>
      </c>
      <c r="H107" s="10">
        <f t="shared" si="6"/>
        <v>2.9072053872053836</v>
      </c>
      <c r="I107" s="5">
        <f>_xll.PDENSITY($H$107,SimData!$B$9:$B$1008,$H$9,$H$10,0)</f>
        <v>1.8165424656470634E-2</v>
      </c>
      <c r="J107" s="10">
        <f t="shared" si="7"/>
        <v>3.9902020202020241</v>
      </c>
      <c r="K107" s="5">
        <f>_xll.PDENSITY($J$107,SimData!$C$9:$C$1008,$J$9,$J$10,0)</f>
        <v>1.6057170380838953E-2</v>
      </c>
      <c r="L107" s="10">
        <f t="shared" si="8"/>
        <v>6.0750168350168492</v>
      </c>
      <c r="M107" s="5">
        <f>_xll.PDENSITY($L$107,SimData!$D$9:$D$1008,$L$9,$L$10,0)</f>
        <v>1.7693112448217103E-2</v>
      </c>
    </row>
    <row r="108" spans="1:13" x14ac:dyDescent="0.35">
      <c r="A108">
        <v>100</v>
      </c>
      <c r="B108">
        <v>1.0333333333333334</v>
      </c>
      <c r="C108">
        <v>3.34</v>
      </c>
      <c r="D108">
        <v>2.8933333333333331</v>
      </c>
      <c r="G108">
        <v>94</v>
      </c>
      <c r="H108" s="10">
        <f t="shared" si="6"/>
        <v>2.9547474747474709</v>
      </c>
      <c r="I108" s="5">
        <f>_xll.PDENSITY($H$108,SimData!$B$9:$B$1008,$H$9,$H$10,0)</f>
        <v>1.5225605649066304E-2</v>
      </c>
      <c r="J108" s="10">
        <f t="shared" si="7"/>
        <v>4.023030303030307</v>
      </c>
      <c r="K108" s="5">
        <f>_xll.PDENSITY($J$108,SimData!$C$9:$C$1008,$J$9,$J$10,0)</f>
        <v>1.5192278405795031E-2</v>
      </c>
      <c r="L108" s="10">
        <f t="shared" si="8"/>
        <v>6.1252525252525398</v>
      </c>
      <c r="M108" s="5">
        <f>_xll.PDENSITY($L$108,SimData!$D$9:$D$1008,$L$9,$L$10,0)</f>
        <v>1.4152483408217937E-2</v>
      </c>
    </row>
    <row r="109" spans="1:13" x14ac:dyDescent="0.35">
      <c r="A109">
        <v>101</v>
      </c>
      <c r="B109">
        <v>1.7733333333333334</v>
      </c>
      <c r="C109">
        <v>2.6800000000000006</v>
      </c>
      <c r="D109">
        <v>1.6266666666666665</v>
      </c>
      <c r="G109">
        <v>95</v>
      </c>
      <c r="H109" s="10">
        <f t="shared" si="6"/>
        <v>3.0022895622895582</v>
      </c>
      <c r="I109" s="5">
        <f>_xll.PDENSITY($H$109,SimData!$B$9:$B$1008,$H$9,$H$10,0)</f>
        <v>1.248035762173339E-2</v>
      </c>
      <c r="J109" s="10">
        <f t="shared" si="7"/>
        <v>4.0558585858585898</v>
      </c>
      <c r="K109" s="5">
        <f>_xll.PDENSITY($J$109,SimData!$C$9:$C$1008,$J$9,$J$10,0)</f>
        <v>1.4389674402057521E-2</v>
      </c>
      <c r="L109" s="10">
        <f t="shared" si="8"/>
        <v>6.1754882154882305</v>
      </c>
      <c r="M109" s="5">
        <f>_xll.PDENSITY($L$109,SimData!$D$9:$D$1008,$L$9,$L$10,0)</f>
        <v>1.1363136532036791E-2</v>
      </c>
    </row>
    <row r="110" spans="1:13" x14ac:dyDescent="0.35">
      <c r="A110">
        <v>102</v>
      </c>
      <c r="B110">
        <v>-0.44666666666666666</v>
      </c>
      <c r="C110">
        <v>2.8600000000000003</v>
      </c>
      <c r="D110">
        <v>5.62</v>
      </c>
      <c r="G110">
        <v>96</v>
      </c>
      <c r="H110" s="10">
        <f t="shared" si="6"/>
        <v>3.0498316498316456</v>
      </c>
      <c r="I110" s="5">
        <f>_xll.PDENSITY($H$110,SimData!$B$9:$B$1008,$H$9,$H$10,0)</f>
        <v>1.0041724863940747E-2</v>
      </c>
      <c r="J110" s="10">
        <f t="shared" si="7"/>
        <v>4.0886868686868727</v>
      </c>
      <c r="K110" s="5">
        <f>_xll.PDENSITY($J$110,SimData!$C$9:$C$1008,$J$9,$J$10,0)</f>
        <v>1.3451429644944994E-2</v>
      </c>
      <c r="L110" s="10">
        <f t="shared" si="8"/>
        <v>6.2257239057239211</v>
      </c>
      <c r="M110" s="5">
        <f>_xll.PDENSITY($L$110,SimData!$D$9:$D$1008,$L$9,$L$10,0)</f>
        <v>9.1936507288262366E-3</v>
      </c>
    </row>
    <row r="111" spans="1:13" x14ac:dyDescent="0.35">
      <c r="A111">
        <v>103</v>
      </c>
      <c r="B111">
        <v>0.73333333333333328</v>
      </c>
      <c r="C111">
        <v>3.46</v>
      </c>
      <c r="D111">
        <v>2.0333333333333332</v>
      </c>
      <c r="G111">
        <v>97</v>
      </c>
      <c r="H111" s="10">
        <f t="shared" si="6"/>
        <v>3.0973737373737329</v>
      </c>
      <c r="I111" s="5">
        <f>_xll.PDENSITY($H$111,SimData!$B$9:$B$1008,$H$9,$H$10,0)</f>
        <v>7.9748599581538453E-3</v>
      </c>
      <c r="J111" s="10">
        <f t="shared" si="7"/>
        <v>4.1215151515151556</v>
      </c>
      <c r="K111" s="5">
        <f>_xll.PDENSITY($J$111,SimData!$C$9:$C$1008,$J$9,$J$10,0)</f>
        <v>1.2293214336151775E-2</v>
      </c>
      <c r="L111" s="10">
        <f t="shared" si="8"/>
        <v>6.2759595959596117</v>
      </c>
      <c r="M111" s="5">
        <f>_xll.PDENSITY($L$111,SimData!$D$9:$D$1008,$L$9,$L$10,0)</f>
        <v>7.5106786955810899E-3</v>
      </c>
    </row>
    <row r="112" spans="1:13" x14ac:dyDescent="0.35">
      <c r="A112">
        <v>104</v>
      </c>
      <c r="B112">
        <v>-0.32666666666666672</v>
      </c>
      <c r="C112">
        <v>2.3199999999999998</v>
      </c>
      <c r="D112">
        <v>4.6399999999999997</v>
      </c>
      <c r="G112">
        <v>98</v>
      </c>
      <c r="H112" s="10">
        <f t="shared" si="6"/>
        <v>3.1449158249158202</v>
      </c>
      <c r="I112" s="5">
        <f>_xll.PDENSITY($H$112,SimData!$B$9:$B$1008,$H$9,$H$10,0)</f>
        <v>6.2927355988913166E-3</v>
      </c>
      <c r="J112" s="10">
        <f t="shared" si="7"/>
        <v>4.1543434343434384</v>
      </c>
      <c r="K112" s="5">
        <f>_xll.PDENSITY($J$112,SimData!$C$9:$C$1008,$J$9,$J$10,0)</f>
        <v>1.092542733191636E-2</v>
      </c>
      <c r="L112" s="10">
        <f t="shared" si="8"/>
        <v>6.3261952861953024</v>
      </c>
      <c r="M112" s="5">
        <f>_xll.PDENSITY($L$112,SimData!$D$9:$D$1008,$L$9,$L$10,0)</f>
        <v>6.1915071134297063E-3</v>
      </c>
    </row>
    <row r="113" spans="1:13" x14ac:dyDescent="0.35">
      <c r="A113">
        <v>105</v>
      </c>
      <c r="B113">
        <v>0.11333333333333334</v>
      </c>
      <c r="C113">
        <v>2.95</v>
      </c>
      <c r="D113">
        <v>2.2066666666666666</v>
      </c>
      <c r="G113">
        <v>99</v>
      </c>
      <c r="H113" s="10">
        <f t="shared" si="6"/>
        <v>3.1924579124579076</v>
      </c>
      <c r="I113" s="5">
        <f>_xll.PDENSITY($H$113,SimData!$B$9:$B$1008,$H$9,$H$10,0)</f>
        <v>4.9640314138814472E-3</v>
      </c>
      <c r="J113" s="10">
        <f t="shared" si="7"/>
        <v>4.1871717171717213</v>
      </c>
      <c r="K113" s="5">
        <f>_xll.PDENSITY($J$113,SimData!$C$9:$C$1008,$J$9,$J$10,0)</f>
        <v>9.4187797078582082E-3</v>
      </c>
      <c r="L113" s="10">
        <f t="shared" si="8"/>
        <v>6.376430976430993</v>
      </c>
      <c r="M113" s="5">
        <f>_xll.PDENSITY($L$113,SimData!$D$9:$D$1008,$L$9,$L$10,0)</f>
        <v>5.1326273879101934E-3</v>
      </c>
    </row>
    <row r="114" spans="1:13" x14ac:dyDescent="0.35">
      <c r="A114">
        <v>106</v>
      </c>
      <c r="B114">
        <v>1.1266666666666665</v>
      </c>
      <c r="C114">
        <v>2.3899999999999997</v>
      </c>
      <c r="D114">
        <v>3.6399999999999992</v>
      </c>
      <c r="G114">
        <v>100</v>
      </c>
      <c r="H114" s="10">
        <f t="shared" si="6"/>
        <v>3.2399999999999949</v>
      </c>
      <c r="I114" s="5">
        <f>_xll.PDENSITY($H$114,SimData!$B$9:$B$1008,$H$9,$H$10,0)</f>
        <v>3.9294576497813172E-3</v>
      </c>
      <c r="J114" s="10">
        <f t="shared" si="7"/>
        <v>4.2200000000000042</v>
      </c>
      <c r="K114" s="5">
        <f>_xll.PDENSITY($J$114,SimData!$C$9:$C$1008,$J$9,$J$10,0)</f>
        <v>7.8681691181059429E-3</v>
      </c>
      <c r="L114" s="10">
        <f t="shared" si="8"/>
        <v>6.4266666666666836</v>
      </c>
      <c r="M114" s="5">
        <f>_xll.PDENSITY($L$114,SimData!$D$9:$D$1008,$L$9,$L$10,0)</f>
        <v>4.2543185889557904E-3</v>
      </c>
    </row>
    <row r="115" spans="1:13" x14ac:dyDescent="0.35">
      <c r="A115">
        <v>107</v>
      </c>
      <c r="B115">
        <v>-0.20000000000000009</v>
      </c>
      <c r="C115">
        <v>1.8200000000000003</v>
      </c>
      <c r="D115">
        <v>4.0933333333333328</v>
      </c>
    </row>
    <row r="116" spans="1:13" x14ac:dyDescent="0.35">
      <c r="A116">
        <v>108</v>
      </c>
      <c r="B116">
        <v>1.1266666666666665</v>
      </c>
      <c r="C116">
        <v>2.6599999999999993</v>
      </c>
      <c r="D116">
        <v>3.1933333333333329</v>
      </c>
    </row>
    <row r="117" spans="1:13" x14ac:dyDescent="0.35">
      <c r="A117">
        <v>109</v>
      </c>
      <c r="B117">
        <v>1.706666666666667</v>
      </c>
      <c r="C117">
        <v>1.7099999999999997</v>
      </c>
      <c r="D117">
        <v>4.0799999999999992</v>
      </c>
    </row>
    <row r="118" spans="1:13" x14ac:dyDescent="0.35">
      <c r="A118">
        <v>110</v>
      </c>
      <c r="B118">
        <v>0.57333333333333336</v>
      </c>
      <c r="C118">
        <v>1.9599999999999997</v>
      </c>
      <c r="D118">
        <v>5.08</v>
      </c>
    </row>
    <row r="119" spans="1:13" x14ac:dyDescent="0.35">
      <c r="A119">
        <v>111</v>
      </c>
      <c r="B119">
        <v>1.1000000000000001</v>
      </c>
      <c r="C119">
        <v>2.42</v>
      </c>
      <c r="D119">
        <v>4.6466666666666656</v>
      </c>
    </row>
    <row r="120" spans="1:13" x14ac:dyDescent="0.35">
      <c r="A120">
        <v>112</v>
      </c>
      <c r="B120">
        <v>0.81333333333333357</v>
      </c>
      <c r="C120">
        <v>2.42</v>
      </c>
      <c r="D120">
        <v>5.2666666666666666</v>
      </c>
    </row>
    <row r="121" spans="1:13" x14ac:dyDescent="0.35">
      <c r="A121">
        <v>113</v>
      </c>
      <c r="B121">
        <v>1.3733333333333335</v>
      </c>
      <c r="C121">
        <v>2.63</v>
      </c>
      <c r="D121">
        <v>3.9533333333333323</v>
      </c>
    </row>
    <row r="122" spans="1:13" x14ac:dyDescent="0.35">
      <c r="A122">
        <v>114</v>
      </c>
      <c r="B122">
        <v>-0.56666666666666665</v>
      </c>
      <c r="C122">
        <v>2.59</v>
      </c>
      <c r="D122">
        <v>3.3533333333333331</v>
      </c>
    </row>
    <row r="123" spans="1:13" x14ac:dyDescent="0.35">
      <c r="A123">
        <v>115</v>
      </c>
      <c r="B123">
        <v>1.5333333333333337</v>
      </c>
      <c r="C123">
        <v>2.54</v>
      </c>
      <c r="D123">
        <v>3.8866666666666663</v>
      </c>
    </row>
    <row r="124" spans="1:13" x14ac:dyDescent="0.35">
      <c r="A124">
        <v>116</v>
      </c>
      <c r="B124">
        <v>0.82666666666666677</v>
      </c>
      <c r="C124">
        <v>2.2599999999999998</v>
      </c>
      <c r="D124">
        <v>3.8466666666666658</v>
      </c>
    </row>
    <row r="125" spans="1:13" x14ac:dyDescent="0.35">
      <c r="A125">
        <v>117</v>
      </c>
      <c r="B125">
        <v>1.0266666666666664</v>
      </c>
      <c r="C125">
        <v>2.44</v>
      </c>
      <c r="D125">
        <v>3.8666666666666667</v>
      </c>
    </row>
    <row r="126" spans="1:13" x14ac:dyDescent="0.35">
      <c r="A126">
        <v>118</v>
      </c>
      <c r="B126">
        <v>1.0599999999999998</v>
      </c>
      <c r="C126">
        <v>2.83</v>
      </c>
      <c r="D126">
        <v>2.7666666666666666</v>
      </c>
    </row>
    <row r="127" spans="1:13" x14ac:dyDescent="0.35">
      <c r="A127">
        <v>119</v>
      </c>
      <c r="B127">
        <v>1.2066666666666666</v>
      </c>
      <c r="C127">
        <v>2.0099999999999993</v>
      </c>
      <c r="D127">
        <v>4.2733333333333325</v>
      </c>
    </row>
    <row r="128" spans="1:13" x14ac:dyDescent="0.35">
      <c r="A128">
        <v>120</v>
      </c>
      <c r="B128">
        <v>0.66666666666666663</v>
      </c>
      <c r="C128">
        <v>3.22</v>
      </c>
      <c r="D128">
        <v>4.5066666666666659</v>
      </c>
    </row>
    <row r="129" spans="1:4" x14ac:dyDescent="0.35">
      <c r="A129">
        <v>121</v>
      </c>
      <c r="B129">
        <v>-1.0133333333333334</v>
      </c>
      <c r="C129">
        <v>2.85</v>
      </c>
      <c r="D129">
        <v>3.066666666666666</v>
      </c>
    </row>
    <row r="130" spans="1:4" x14ac:dyDescent="0.35">
      <c r="A130">
        <v>122</v>
      </c>
      <c r="B130">
        <v>-0.82666666666666677</v>
      </c>
      <c r="C130">
        <v>2.1</v>
      </c>
      <c r="D130">
        <v>4.3733333333333331</v>
      </c>
    </row>
    <row r="131" spans="1:4" x14ac:dyDescent="0.35">
      <c r="A131">
        <v>123</v>
      </c>
      <c r="B131">
        <v>0.92666666666666653</v>
      </c>
      <c r="C131">
        <v>2.2600000000000002</v>
      </c>
      <c r="D131">
        <v>3.9599999999999991</v>
      </c>
    </row>
    <row r="132" spans="1:4" x14ac:dyDescent="0.35">
      <c r="A132">
        <v>124</v>
      </c>
      <c r="B132">
        <v>0.91999999999999982</v>
      </c>
      <c r="C132">
        <v>2.5100000000000002</v>
      </c>
      <c r="D132">
        <v>5.0799999999999992</v>
      </c>
    </row>
    <row r="133" spans="1:4" x14ac:dyDescent="0.35">
      <c r="A133">
        <v>125</v>
      </c>
      <c r="B133">
        <v>0.8</v>
      </c>
      <c r="C133">
        <v>3.0599999999999996</v>
      </c>
      <c r="D133">
        <v>5.753333333333333</v>
      </c>
    </row>
    <row r="134" spans="1:4" x14ac:dyDescent="0.35">
      <c r="A134">
        <v>126</v>
      </c>
      <c r="B134">
        <v>-6.6666666666666801E-3</v>
      </c>
      <c r="C134">
        <v>2.6399999999999997</v>
      </c>
      <c r="D134">
        <v>3.7799999999999994</v>
      </c>
    </row>
    <row r="135" spans="1:4" x14ac:dyDescent="0.35">
      <c r="A135">
        <v>127</v>
      </c>
      <c r="B135">
        <v>0.67333333333333334</v>
      </c>
      <c r="C135">
        <v>2.66</v>
      </c>
      <c r="D135">
        <v>3.4466666666666663</v>
      </c>
    </row>
    <row r="136" spans="1:4" x14ac:dyDescent="0.35">
      <c r="A136">
        <v>128</v>
      </c>
      <c r="B136">
        <v>0.44</v>
      </c>
      <c r="C136">
        <v>2.46</v>
      </c>
      <c r="D136">
        <v>3.2199999999999998</v>
      </c>
    </row>
    <row r="137" spans="1:4" x14ac:dyDescent="0.35">
      <c r="A137">
        <v>129</v>
      </c>
      <c r="B137">
        <v>1.3</v>
      </c>
      <c r="C137">
        <v>3.0699999999999994</v>
      </c>
      <c r="D137">
        <v>4.953333333333334</v>
      </c>
    </row>
    <row r="138" spans="1:4" x14ac:dyDescent="0.35">
      <c r="A138">
        <v>130</v>
      </c>
      <c r="B138">
        <v>1.6466666666666669</v>
      </c>
      <c r="C138">
        <v>3.01</v>
      </c>
      <c r="D138">
        <v>4.1866666666666656</v>
      </c>
    </row>
    <row r="139" spans="1:4" x14ac:dyDescent="0.35">
      <c r="A139">
        <v>131</v>
      </c>
      <c r="B139">
        <v>0.80666666666666675</v>
      </c>
      <c r="C139">
        <v>3.0100000000000002</v>
      </c>
      <c r="D139">
        <v>2.9733333333333332</v>
      </c>
    </row>
    <row r="140" spans="1:4" x14ac:dyDescent="0.35">
      <c r="A140">
        <v>132</v>
      </c>
      <c r="B140">
        <v>0.40666666666666651</v>
      </c>
      <c r="C140">
        <v>2.0699999999999998</v>
      </c>
      <c r="D140">
        <v>3.4799999999999995</v>
      </c>
    </row>
    <row r="141" spans="1:4" x14ac:dyDescent="0.35">
      <c r="A141">
        <v>133</v>
      </c>
      <c r="B141">
        <v>0.12000000000000011</v>
      </c>
      <c r="C141">
        <v>2.4899999999999998</v>
      </c>
      <c r="D141">
        <v>3.6066666666666665</v>
      </c>
    </row>
    <row r="142" spans="1:4" x14ac:dyDescent="0.35">
      <c r="A142">
        <v>134</v>
      </c>
      <c r="B142">
        <v>3.3333333333333333E-2</v>
      </c>
      <c r="C142">
        <v>2.0499999999999998</v>
      </c>
      <c r="D142">
        <v>4.206666666666667</v>
      </c>
    </row>
    <row r="143" spans="1:4" x14ac:dyDescent="0.35">
      <c r="A143">
        <v>135</v>
      </c>
      <c r="B143">
        <v>0.84666666666666657</v>
      </c>
      <c r="C143">
        <v>2.88</v>
      </c>
      <c r="D143">
        <v>2.106666666666666</v>
      </c>
    </row>
    <row r="144" spans="1:4" x14ac:dyDescent="0.35">
      <c r="A144">
        <v>136</v>
      </c>
      <c r="B144">
        <v>1.9400000000000002</v>
      </c>
      <c r="C144">
        <v>2.4299999999999997</v>
      </c>
      <c r="D144">
        <v>3.9133333333333327</v>
      </c>
    </row>
    <row r="145" spans="1:4" x14ac:dyDescent="0.35">
      <c r="A145">
        <v>137</v>
      </c>
      <c r="B145">
        <v>0.85333333333333339</v>
      </c>
      <c r="C145">
        <v>2.4200000000000004</v>
      </c>
      <c r="D145">
        <v>4.4000000000000012</v>
      </c>
    </row>
    <row r="146" spans="1:4" x14ac:dyDescent="0.35">
      <c r="A146">
        <v>138</v>
      </c>
      <c r="B146">
        <v>0.49333333333333323</v>
      </c>
      <c r="C146">
        <v>1.83</v>
      </c>
      <c r="D146">
        <v>3.7666666666666666</v>
      </c>
    </row>
    <row r="147" spans="1:4" x14ac:dyDescent="0.35">
      <c r="A147">
        <v>139</v>
      </c>
      <c r="B147">
        <v>0.44000000000000006</v>
      </c>
      <c r="C147">
        <v>2.62</v>
      </c>
      <c r="D147">
        <v>2.7399999999999998</v>
      </c>
    </row>
    <row r="148" spans="1:4" x14ac:dyDescent="0.35">
      <c r="A148">
        <v>140</v>
      </c>
      <c r="B148">
        <v>0.5066666666666666</v>
      </c>
      <c r="C148">
        <v>2.1399999999999997</v>
      </c>
      <c r="D148">
        <v>4.62</v>
      </c>
    </row>
    <row r="149" spans="1:4" x14ac:dyDescent="0.35">
      <c r="A149">
        <v>141</v>
      </c>
      <c r="B149">
        <v>1.1533333333333335</v>
      </c>
      <c r="C149">
        <v>2.3999999999999995</v>
      </c>
      <c r="D149">
        <v>3.3666666666666667</v>
      </c>
    </row>
    <row r="150" spans="1:4" x14ac:dyDescent="0.35">
      <c r="A150">
        <v>142</v>
      </c>
      <c r="B150">
        <v>0.5</v>
      </c>
      <c r="C150">
        <v>2.63</v>
      </c>
      <c r="D150">
        <v>5.8266666666666662</v>
      </c>
    </row>
    <row r="151" spans="1:4" x14ac:dyDescent="0.35">
      <c r="A151">
        <v>143</v>
      </c>
      <c r="B151">
        <v>-0.12666666666666668</v>
      </c>
      <c r="C151">
        <v>1.7399999999999998</v>
      </c>
      <c r="D151">
        <v>2.92</v>
      </c>
    </row>
    <row r="152" spans="1:4" x14ac:dyDescent="0.35">
      <c r="A152">
        <v>144</v>
      </c>
      <c r="B152">
        <v>1.2800000000000002</v>
      </c>
      <c r="C152">
        <v>1.48</v>
      </c>
      <c r="D152">
        <v>3.5399999999999996</v>
      </c>
    </row>
    <row r="153" spans="1:4" x14ac:dyDescent="0.35">
      <c r="A153">
        <v>145</v>
      </c>
      <c r="B153">
        <v>-0.13333333333333336</v>
      </c>
      <c r="C153">
        <v>2.79</v>
      </c>
      <c r="D153">
        <v>4.1866666666666656</v>
      </c>
    </row>
    <row r="154" spans="1:4" x14ac:dyDescent="0.35">
      <c r="A154">
        <v>146</v>
      </c>
      <c r="B154">
        <v>-0.12666666666666676</v>
      </c>
      <c r="C154">
        <v>1.61</v>
      </c>
      <c r="D154">
        <v>4.1533333333333324</v>
      </c>
    </row>
    <row r="155" spans="1:4" x14ac:dyDescent="0.35">
      <c r="A155">
        <v>147</v>
      </c>
      <c r="B155">
        <v>1.4666666666666666</v>
      </c>
      <c r="C155">
        <v>2.2799999999999998</v>
      </c>
      <c r="D155">
        <v>3.1333333333333324</v>
      </c>
    </row>
    <row r="156" spans="1:4" x14ac:dyDescent="0.35">
      <c r="A156">
        <v>148</v>
      </c>
      <c r="B156">
        <v>5.3333333333333219E-2</v>
      </c>
      <c r="C156">
        <v>2.6699999999999995</v>
      </c>
      <c r="D156">
        <v>4.0599999999999996</v>
      </c>
    </row>
    <row r="157" spans="1:4" x14ac:dyDescent="0.35">
      <c r="A157">
        <v>149</v>
      </c>
      <c r="B157">
        <v>0.67999999999999994</v>
      </c>
      <c r="C157">
        <v>2.54</v>
      </c>
      <c r="D157">
        <v>4.7999999999999989</v>
      </c>
    </row>
    <row r="158" spans="1:4" x14ac:dyDescent="0.35">
      <c r="A158">
        <v>150</v>
      </c>
      <c r="B158">
        <v>1.62</v>
      </c>
      <c r="C158">
        <v>2.79</v>
      </c>
      <c r="D158">
        <v>3.9266666666666663</v>
      </c>
    </row>
    <row r="159" spans="1:4" x14ac:dyDescent="0.35">
      <c r="A159">
        <v>151</v>
      </c>
      <c r="B159">
        <v>1.26</v>
      </c>
      <c r="C159">
        <v>2.1399999999999997</v>
      </c>
      <c r="D159">
        <v>5.3733333333333331</v>
      </c>
    </row>
    <row r="160" spans="1:4" x14ac:dyDescent="0.35">
      <c r="A160">
        <v>152</v>
      </c>
      <c r="B160">
        <v>1.2133333333333334</v>
      </c>
      <c r="C160">
        <v>2.09</v>
      </c>
      <c r="D160">
        <v>4.42</v>
      </c>
    </row>
    <row r="161" spans="1:4" x14ac:dyDescent="0.35">
      <c r="A161">
        <v>153</v>
      </c>
      <c r="B161">
        <v>-0.1866666666666667</v>
      </c>
      <c r="C161">
        <v>2.69</v>
      </c>
      <c r="D161">
        <v>4.9133333333333331</v>
      </c>
    </row>
    <row r="162" spans="1:4" x14ac:dyDescent="0.35">
      <c r="A162">
        <v>154</v>
      </c>
      <c r="B162">
        <v>1.56</v>
      </c>
      <c r="C162">
        <v>2.9499999999999997</v>
      </c>
      <c r="D162">
        <v>3.9066666666666658</v>
      </c>
    </row>
    <row r="163" spans="1:4" x14ac:dyDescent="0.35">
      <c r="A163">
        <v>155</v>
      </c>
      <c r="B163">
        <v>1.2866666666666668</v>
      </c>
      <c r="C163">
        <v>3.1100000000000003</v>
      </c>
      <c r="D163">
        <v>3.7866666666666666</v>
      </c>
    </row>
    <row r="164" spans="1:4" x14ac:dyDescent="0.35">
      <c r="A164">
        <v>156</v>
      </c>
      <c r="B164">
        <v>1.7800000000000002</v>
      </c>
      <c r="C164">
        <v>2.9699999999999998</v>
      </c>
      <c r="D164">
        <v>4.5933333333333337</v>
      </c>
    </row>
    <row r="165" spans="1:4" x14ac:dyDescent="0.35">
      <c r="A165">
        <v>157</v>
      </c>
      <c r="B165">
        <v>0.96666666666666667</v>
      </c>
      <c r="C165">
        <v>2.9899999999999998</v>
      </c>
      <c r="D165">
        <v>3.6399999999999992</v>
      </c>
    </row>
    <row r="166" spans="1:4" x14ac:dyDescent="0.35">
      <c r="A166">
        <v>158</v>
      </c>
      <c r="B166">
        <v>1.1333333333333333</v>
      </c>
      <c r="C166">
        <v>1.45</v>
      </c>
      <c r="D166">
        <v>4.0133333333333328</v>
      </c>
    </row>
    <row r="167" spans="1:4" x14ac:dyDescent="0.35">
      <c r="A167">
        <v>159</v>
      </c>
      <c r="B167">
        <v>-0.10000000000000012</v>
      </c>
      <c r="C167">
        <v>3.3899999999999997</v>
      </c>
      <c r="D167">
        <v>6.0266666666666673</v>
      </c>
    </row>
    <row r="168" spans="1:4" x14ac:dyDescent="0.35">
      <c r="A168">
        <v>160</v>
      </c>
      <c r="B168">
        <v>1.3533333333333331</v>
      </c>
      <c r="C168">
        <v>3.69</v>
      </c>
      <c r="D168">
        <v>4.18</v>
      </c>
    </row>
    <row r="169" spans="1:4" x14ac:dyDescent="0.35">
      <c r="A169">
        <v>161</v>
      </c>
      <c r="B169">
        <v>0.96000000000000008</v>
      </c>
      <c r="C169">
        <v>1.7100000000000002</v>
      </c>
      <c r="D169">
        <v>4.9666666666666668</v>
      </c>
    </row>
    <row r="170" spans="1:4" x14ac:dyDescent="0.35">
      <c r="A170">
        <v>162</v>
      </c>
      <c r="B170">
        <v>-0.45333333333333342</v>
      </c>
      <c r="C170">
        <v>1.6699999999999995</v>
      </c>
      <c r="D170">
        <v>4.3199999999999994</v>
      </c>
    </row>
    <row r="171" spans="1:4" x14ac:dyDescent="0.35">
      <c r="A171">
        <v>163</v>
      </c>
      <c r="B171">
        <v>0.96666666666666667</v>
      </c>
      <c r="C171">
        <v>2.6199999999999997</v>
      </c>
      <c r="D171">
        <v>5.62</v>
      </c>
    </row>
    <row r="172" spans="1:4" x14ac:dyDescent="0.35">
      <c r="A172">
        <v>164</v>
      </c>
      <c r="B172">
        <v>1.7266666666666666</v>
      </c>
      <c r="C172">
        <v>2.1799999999999993</v>
      </c>
      <c r="D172">
        <v>4.2666666666666666</v>
      </c>
    </row>
    <row r="173" spans="1:4" x14ac:dyDescent="0.35">
      <c r="A173">
        <v>165</v>
      </c>
      <c r="B173">
        <v>-0.41333333333333339</v>
      </c>
      <c r="C173">
        <v>1.4000000000000001</v>
      </c>
      <c r="D173">
        <v>3.8866666666666654</v>
      </c>
    </row>
    <row r="174" spans="1:4" x14ac:dyDescent="0.35">
      <c r="A174">
        <v>166</v>
      </c>
      <c r="B174">
        <v>-0.77333333333333343</v>
      </c>
      <c r="C174">
        <v>1.8399999999999999</v>
      </c>
      <c r="D174">
        <v>4.9133333333333322</v>
      </c>
    </row>
    <row r="175" spans="1:4" x14ac:dyDescent="0.35">
      <c r="A175">
        <v>167</v>
      </c>
      <c r="B175">
        <v>-0.17333333333333331</v>
      </c>
      <c r="C175">
        <v>2.7199999999999998</v>
      </c>
      <c r="D175">
        <v>2.7400000000000007</v>
      </c>
    </row>
    <row r="176" spans="1:4" x14ac:dyDescent="0.35">
      <c r="A176">
        <v>168</v>
      </c>
      <c r="B176">
        <v>-0.28000000000000014</v>
      </c>
      <c r="C176">
        <v>2.59</v>
      </c>
      <c r="D176">
        <v>2.6599999999999993</v>
      </c>
    </row>
    <row r="177" spans="1:4" x14ac:dyDescent="0.35">
      <c r="A177">
        <v>169</v>
      </c>
      <c r="B177">
        <v>1.4133333333333336</v>
      </c>
      <c r="C177">
        <v>2.8</v>
      </c>
      <c r="D177">
        <v>4.9066666666666663</v>
      </c>
    </row>
    <row r="178" spans="1:4" x14ac:dyDescent="0.35">
      <c r="A178">
        <v>170</v>
      </c>
      <c r="B178">
        <v>1.1266666666666665</v>
      </c>
      <c r="C178">
        <v>1.8</v>
      </c>
      <c r="D178">
        <v>4.5866666666666651</v>
      </c>
    </row>
    <row r="179" spans="1:4" x14ac:dyDescent="0.35">
      <c r="A179">
        <v>171</v>
      </c>
      <c r="B179">
        <v>0.67333333333333367</v>
      </c>
      <c r="C179">
        <v>2.69</v>
      </c>
      <c r="D179">
        <v>4.6399999999999997</v>
      </c>
    </row>
    <row r="180" spans="1:4" x14ac:dyDescent="0.35">
      <c r="A180">
        <v>172</v>
      </c>
      <c r="B180">
        <v>0.37999999999999995</v>
      </c>
      <c r="C180">
        <v>2.4700000000000002</v>
      </c>
      <c r="D180">
        <v>4.5599999999999996</v>
      </c>
    </row>
    <row r="181" spans="1:4" x14ac:dyDescent="0.35">
      <c r="A181">
        <v>173</v>
      </c>
      <c r="B181">
        <v>0.17999999999999997</v>
      </c>
      <c r="C181">
        <v>1.9899999999999998</v>
      </c>
      <c r="D181">
        <v>2.9933333333333327</v>
      </c>
    </row>
    <row r="182" spans="1:4" x14ac:dyDescent="0.35">
      <c r="A182">
        <v>174</v>
      </c>
      <c r="B182">
        <v>0.39999999999999986</v>
      </c>
      <c r="C182">
        <v>2.25</v>
      </c>
      <c r="D182">
        <v>3.8266666666666662</v>
      </c>
    </row>
    <row r="183" spans="1:4" x14ac:dyDescent="0.35">
      <c r="A183">
        <v>175</v>
      </c>
      <c r="B183">
        <v>1.6733333333333333</v>
      </c>
      <c r="C183">
        <v>2.3899999999999997</v>
      </c>
      <c r="D183">
        <v>2.6199999999999997</v>
      </c>
    </row>
    <row r="184" spans="1:4" x14ac:dyDescent="0.35">
      <c r="A184">
        <v>176</v>
      </c>
      <c r="B184">
        <v>1.3466666666666667</v>
      </c>
      <c r="C184">
        <v>2.6699999999999995</v>
      </c>
      <c r="D184">
        <v>4.7333333333333325</v>
      </c>
    </row>
    <row r="185" spans="1:4" x14ac:dyDescent="0.35">
      <c r="A185">
        <v>177</v>
      </c>
      <c r="B185">
        <v>1.1199999999999999</v>
      </c>
      <c r="C185">
        <v>2.2599999999999993</v>
      </c>
      <c r="D185">
        <v>3.8399999999999994</v>
      </c>
    </row>
    <row r="186" spans="1:4" x14ac:dyDescent="0.35">
      <c r="A186">
        <v>178</v>
      </c>
      <c r="B186">
        <v>1.6733333333333336</v>
      </c>
      <c r="C186">
        <v>3.03</v>
      </c>
      <c r="D186">
        <v>4.0666666666666655</v>
      </c>
    </row>
    <row r="187" spans="1:4" x14ac:dyDescent="0.35">
      <c r="A187">
        <v>179</v>
      </c>
      <c r="B187">
        <v>1.6000000000000003</v>
      </c>
      <c r="C187">
        <v>3.0300000000000002</v>
      </c>
      <c r="D187">
        <v>3.8533333333333322</v>
      </c>
    </row>
    <row r="188" spans="1:4" x14ac:dyDescent="0.35">
      <c r="A188">
        <v>180</v>
      </c>
      <c r="B188">
        <v>0.99999999999999989</v>
      </c>
      <c r="C188">
        <v>2.71</v>
      </c>
      <c r="D188">
        <v>3.7933333333333334</v>
      </c>
    </row>
    <row r="189" spans="1:4" x14ac:dyDescent="0.35">
      <c r="A189">
        <v>181</v>
      </c>
      <c r="B189">
        <v>1.9</v>
      </c>
      <c r="C189">
        <v>2.54</v>
      </c>
      <c r="D189">
        <v>3.526666666666666</v>
      </c>
    </row>
    <row r="190" spans="1:4" x14ac:dyDescent="0.35">
      <c r="A190">
        <v>182</v>
      </c>
      <c r="B190">
        <v>2.08</v>
      </c>
      <c r="C190">
        <v>4</v>
      </c>
      <c r="D190">
        <v>5.3599999999999994</v>
      </c>
    </row>
    <row r="191" spans="1:4" x14ac:dyDescent="0.35">
      <c r="A191">
        <v>183</v>
      </c>
      <c r="B191">
        <v>2.2333333333333334</v>
      </c>
      <c r="C191">
        <v>3.22</v>
      </c>
      <c r="D191">
        <v>4.5066666666666659</v>
      </c>
    </row>
    <row r="192" spans="1:4" x14ac:dyDescent="0.35">
      <c r="A192">
        <v>184</v>
      </c>
      <c r="B192">
        <v>-0.49999999999999994</v>
      </c>
      <c r="C192">
        <v>2.1199999999999997</v>
      </c>
      <c r="D192">
        <v>3.4533333333333323</v>
      </c>
    </row>
    <row r="193" spans="1:4" x14ac:dyDescent="0.35">
      <c r="A193">
        <v>185</v>
      </c>
      <c r="B193">
        <v>0.96666666666666656</v>
      </c>
      <c r="C193">
        <v>3.62</v>
      </c>
      <c r="D193">
        <v>4.0866666666666669</v>
      </c>
    </row>
    <row r="194" spans="1:4" x14ac:dyDescent="0.35">
      <c r="A194">
        <v>186</v>
      </c>
      <c r="B194">
        <v>0.95999999999999985</v>
      </c>
      <c r="C194">
        <v>1.45</v>
      </c>
      <c r="D194">
        <v>3.9599999999999995</v>
      </c>
    </row>
    <row r="195" spans="1:4" x14ac:dyDescent="0.35">
      <c r="A195">
        <v>187</v>
      </c>
      <c r="B195">
        <v>0.7333333333333335</v>
      </c>
      <c r="C195">
        <v>2.4299999999999997</v>
      </c>
      <c r="D195">
        <v>3.4133333333333327</v>
      </c>
    </row>
    <row r="196" spans="1:4" x14ac:dyDescent="0.35">
      <c r="A196">
        <v>188</v>
      </c>
      <c r="B196">
        <v>1.4333333333333333</v>
      </c>
      <c r="C196">
        <v>2.42</v>
      </c>
      <c r="D196">
        <v>4.8600000000000003</v>
      </c>
    </row>
    <row r="197" spans="1:4" x14ac:dyDescent="0.35">
      <c r="A197">
        <v>189</v>
      </c>
      <c r="B197">
        <v>0.9</v>
      </c>
      <c r="C197">
        <v>2.21</v>
      </c>
      <c r="D197">
        <v>4.3333333333333321</v>
      </c>
    </row>
    <row r="198" spans="1:4" x14ac:dyDescent="0.35">
      <c r="A198">
        <v>190</v>
      </c>
      <c r="B198">
        <v>0.7533333333333333</v>
      </c>
      <c r="C198">
        <v>3.5200000000000005</v>
      </c>
      <c r="D198">
        <v>4.2933333333333339</v>
      </c>
    </row>
    <row r="199" spans="1:4" x14ac:dyDescent="0.35">
      <c r="A199">
        <v>191</v>
      </c>
      <c r="B199">
        <v>0.44000000000000006</v>
      </c>
      <c r="C199">
        <v>2.1599999999999997</v>
      </c>
      <c r="D199">
        <v>4.7600000000000016</v>
      </c>
    </row>
    <row r="200" spans="1:4" x14ac:dyDescent="0.35">
      <c r="A200">
        <v>192</v>
      </c>
      <c r="B200">
        <v>1.1400000000000001</v>
      </c>
      <c r="C200">
        <v>3.2</v>
      </c>
      <c r="D200">
        <v>2.6333333333333333</v>
      </c>
    </row>
    <row r="201" spans="1:4" x14ac:dyDescent="0.35">
      <c r="A201">
        <v>193</v>
      </c>
      <c r="B201">
        <v>-0.73999999999999988</v>
      </c>
      <c r="C201">
        <v>2.3099999999999996</v>
      </c>
      <c r="D201">
        <v>4.08</v>
      </c>
    </row>
    <row r="202" spans="1:4" x14ac:dyDescent="0.35">
      <c r="A202">
        <v>194</v>
      </c>
      <c r="B202">
        <v>1.1133333333333335</v>
      </c>
      <c r="C202">
        <v>3.2700000000000005</v>
      </c>
      <c r="D202">
        <v>4.1466666666666656</v>
      </c>
    </row>
    <row r="203" spans="1:4" x14ac:dyDescent="0.35">
      <c r="A203">
        <v>195</v>
      </c>
      <c r="B203">
        <v>1.4533333333333336</v>
      </c>
      <c r="C203">
        <v>1.94</v>
      </c>
      <c r="D203">
        <v>5.3266666666666671</v>
      </c>
    </row>
    <row r="204" spans="1:4" x14ac:dyDescent="0.35">
      <c r="A204">
        <v>196</v>
      </c>
      <c r="B204">
        <v>0.72666666666666679</v>
      </c>
      <c r="C204">
        <v>1.85</v>
      </c>
      <c r="D204">
        <v>3.7333333333333334</v>
      </c>
    </row>
    <row r="205" spans="1:4" x14ac:dyDescent="0.35">
      <c r="A205">
        <v>197</v>
      </c>
      <c r="B205">
        <v>1.1133333333333335</v>
      </c>
      <c r="C205">
        <v>2.4699999999999998</v>
      </c>
      <c r="D205">
        <v>4.9800000000000004</v>
      </c>
    </row>
    <row r="206" spans="1:4" x14ac:dyDescent="0.35">
      <c r="A206">
        <v>198</v>
      </c>
      <c r="B206">
        <v>0.15999999999999998</v>
      </c>
      <c r="C206">
        <v>2.84</v>
      </c>
      <c r="D206">
        <v>4.6199999999999992</v>
      </c>
    </row>
    <row r="207" spans="1:4" x14ac:dyDescent="0.35">
      <c r="A207">
        <v>199</v>
      </c>
      <c r="B207">
        <v>0.41333333333333322</v>
      </c>
      <c r="C207">
        <v>2.7</v>
      </c>
      <c r="D207">
        <v>4.9466666666666663</v>
      </c>
    </row>
    <row r="208" spans="1:4" x14ac:dyDescent="0.35">
      <c r="A208">
        <v>200</v>
      </c>
      <c r="B208">
        <v>1.54</v>
      </c>
      <c r="C208">
        <v>2.3299999999999996</v>
      </c>
      <c r="D208">
        <v>3.94</v>
      </c>
    </row>
    <row r="209" spans="1:4" x14ac:dyDescent="0.35">
      <c r="A209">
        <v>201</v>
      </c>
      <c r="B209">
        <v>-7.9999999999999988E-2</v>
      </c>
      <c r="C209">
        <v>2.7599999999999993</v>
      </c>
      <c r="D209">
        <v>3.4666666666666663</v>
      </c>
    </row>
    <row r="210" spans="1:4" x14ac:dyDescent="0.35">
      <c r="A210">
        <v>202</v>
      </c>
      <c r="B210">
        <v>0.48666666666666658</v>
      </c>
      <c r="C210">
        <v>1.4100000000000001</v>
      </c>
      <c r="D210">
        <v>4.9799999999999995</v>
      </c>
    </row>
    <row r="211" spans="1:4" x14ac:dyDescent="0.35">
      <c r="A211">
        <v>203</v>
      </c>
      <c r="B211">
        <v>6.6666666666665838E-3</v>
      </c>
      <c r="C211">
        <v>2.9</v>
      </c>
      <c r="D211">
        <v>2.933333333333334</v>
      </c>
    </row>
    <row r="212" spans="1:4" x14ac:dyDescent="0.35">
      <c r="A212">
        <v>204</v>
      </c>
      <c r="B212">
        <v>0.72666666666666657</v>
      </c>
      <c r="C212">
        <v>2.9499999999999997</v>
      </c>
      <c r="D212">
        <v>4.7866666666666662</v>
      </c>
    </row>
    <row r="213" spans="1:4" x14ac:dyDescent="0.35">
      <c r="A213">
        <v>205</v>
      </c>
      <c r="B213">
        <v>1.04</v>
      </c>
      <c r="C213">
        <v>3.1900000000000004</v>
      </c>
      <c r="D213">
        <v>2.2933333333333339</v>
      </c>
    </row>
    <row r="214" spans="1:4" x14ac:dyDescent="0.35">
      <c r="A214">
        <v>206</v>
      </c>
      <c r="B214">
        <v>0.67333333333333345</v>
      </c>
      <c r="C214">
        <v>2.6399999999999997</v>
      </c>
      <c r="D214">
        <v>4.2599999999999989</v>
      </c>
    </row>
    <row r="215" spans="1:4" x14ac:dyDescent="0.35">
      <c r="A215">
        <v>207</v>
      </c>
      <c r="B215">
        <v>1.4933333333333334</v>
      </c>
      <c r="C215">
        <v>1.72</v>
      </c>
      <c r="D215">
        <v>5.2333333333333334</v>
      </c>
    </row>
    <row r="216" spans="1:4" x14ac:dyDescent="0.35">
      <c r="A216">
        <v>208</v>
      </c>
      <c r="B216">
        <v>0.85333333333333328</v>
      </c>
      <c r="C216">
        <v>2.9799999999999995</v>
      </c>
      <c r="D216">
        <v>3.3266666666666662</v>
      </c>
    </row>
    <row r="217" spans="1:4" x14ac:dyDescent="0.35">
      <c r="A217">
        <v>209</v>
      </c>
      <c r="B217">
        <v>0.81333333333333335</v>
      </c>
      <c r="C217">
        <v>2.3499999999999996</v>
      </c>
      <c r="D217">
        <v>3.0933333333333328</v>
      </c>
    </row>
    <row r="218" spans="1:4" x14ac:dyDescent="0.35">
      <c r="A218">
        <v>210</v>
      </c>
      <c r="B218">
        <v>2.6666666666666616E-2</v>
      </c>
      <c r="C218">
        <v>2.66</v>
      </c>
      <c r="D218">
        <v>3.8999999999999995</v>
      </c>
    </row>
    <row r="219" spans="1:4" x14ac:dyDescent="0.35">
      <c r="A219">
        <v>211</v>
      </c>
      <c r="B219">
        <v>0.2066666666666665</v>
      </c>
      <c r="C219">
        <v>3.6100000000000003</v>
      </c>
      <c r="D219">
        <v>4.1466666666666656</v>
      </c>
    </row>
    <row r="220" spans="1:4" x14ac:dyDescent="0.35">
      <c r="A220">
        <v>212</v>
      </c>
      <c r="B220">
        <v>2.86</v>
      </c>
      <c r="C220">
        <v>2.8499999999999996</v>
      </c>
      <c r="D220">
        <v>4.3133333333333326</v>
      </c>
    </row>
    <row r="221" spans="1:4" x14ac:dyDescent="0.35">
      <c r="A221">
        <v>213</v>
      </c>
      <c r="B221">
        <v>1.986666666666667</v>
      </c>
      <c r="C221">
        <v>1.3699999999999999</v>
      </c>
      <c r="D221">
        <v>5.4599999999999991</v>
      </c>
    </row>
    <row r="222" spans="1:4" x14ac:dyDescent="0.35">
      <c r="A222">
        <v>214</v>
      </c>
      <c r="B222">
        <v>1.6333333333333335</v>
      </c>
      <c r="C222">
        <v>2.62</v>
      </c>
      <c r="D222">
        <v>3.6799999999999993</v>
      </c>
    </row>
    <row r="223" spans="1:4" x14ac:dyDescent="0.35">
      <c r="A223">
        <v>215</v>
      </c>
      <c r="B223">
        <v>1.6266666666666665</v>
      </c>
      <c r="C223">
        <v>2.2699999999999996</v>
      </c>
      <c r="D223">
        <v>3.8333333333333317</v>
      </c>
    </row>
    <row r="224" spans="1:4" x14ac:dyDescent="0.35">
      <c r="A224">
        <v>216</v>
      </c>
      <c r="B224">
        <v>1.1466666666666667</v>
      </c>
      <c r="C224">
        <v>1.8599999999999999</v>
      </c>
      <c r="D224">
        <v>3.9933333333333323</v>
      </c>
    </row>
    <row r="225" spans="1:4" x14ac:dyDescent="0.35">
      <c r="A225">
        <v>217</v>
      </c>
      <c r="B225">
        <v>0.8666666666666667</v>
      </c>
      <c r="C225">
        <v>2.75</v>
      </c>
      <c r="D225">
        <v>3.9133333333333327</v>
      </c>
    </row>
    <row r="226" spans="1:4" x14ac:dyDescent="0.35">
      <c r="A226">
        <v>218</v>
      </c>
      <c r="B226">
        <v>-0.20666666666666669</v>
      </c>
      <c r="C226">
        <v>1.8599999999999999</v>
      </c>
      <c r="D226">
        <v>3.1466666666666665</v>
      </c>
    </row>
    <row r="227" spans="1:4" x14ac:dyDescent="0.35">
      <c r="A227">
        <v>219</v>
      </c>
      <c r="B227">
        <v>0.38000000000000006</v>
      </c>
      <c r="C227">
        <v>2.6799999999999997</v>
      </c>
      <c r="D227">
        <v>4.4400000000000004</v>
      </c>
    </row>
    <row r="228" spans="1:4" x14ac:dyDescent="0.35">
      <c r="A228">
        <v>220</v>
      </c>
      <c r="B228">
        <v>1.1199999999999999</v>
      </c>
      <c r="C228">
        <v>3.16</v>
      </c>
      <c r="D228">
        <v>4.0199999999999996</v>
      </c>
    </row>
    <row r="229" spans="1:4" x14ac:dyDescent="0.35">
      <c r="A229">
        <v>221</v>
      </c>
      <c r="B229">
        <v>0.6333333333333333</v>
      </c>
      <c r="C229">
        <v>3.03</v>
      </c>
      <c r="D229">
        <v>3.6933333333333329</v>
      </c>
    </row>
    <row r="230" spans="1:4" x14ac:dyDescent="0.35">
      <c r="A230">
        <v>222</v>
      </c>
      <c r="B230">
        <v>0.9800000000000002</v>
      </c>
      <c r="C230">
        <v>2.83</v>
      </c>
      <c r="D230">
        <v>4.2866666666666662</v>
      </c>
    </row>
    <row r="231" spans="1:4" x14ac:dyDescent="0.35">
      <c r="A231">
        <v>223</v>
      </c>
      <c r="B231">
        <v>0.33999999999999991</v>
      </c>
      <c r="C231">
        <v>3.06</v>
      </c>
      <c r="D231">
        <v>3.8866666666666654</v>
      </c>
    </row>
    <row r="232" spans="1:4" x14ac:dyDescent="0.35">
      <c r="A232">
        <v>224</v>
      </c>
      <c r="B232">
        <v>0.7</v>
      </c>
      <c r="C232">
        <v>1.78</v>
      </c>
      <c r="D232">
        <v>4.0933333333333328</v>
      </c>
    </row>
    <row r="233" spans="1:4" x14ac:dyDescent="0.35">
      <c r="A233">
        <v>225</v>
      </c>
      <c r="B233">
        <v>0.42666666666666658</v>
      </c>
      <c r="C233">
        <v>2.02</v>
      </c>
      <c r="D233">
        <v>3.9266666666666663</v>
      </c>
    </row>
    <row r="234" spans="1:4" x14ac:dyDescent="0.35">
      <c r="A234">
        <v>226</v>
      </c>
      <c r="B234">
        <v>0.59333333333333338</v>
      </c>
      <c r="C234">
        <v>2.3600000000000003</v>
      </c>
      <c r="D234">
        <v>3.3199999999999994</v>
      </c>
    </row>
    <row r="235" spans="1:4" x14ac:dyDescent="0.35">
      <c r="A235">
        <v>227</v>
      </c>
      <c r="B235">
        <v>0.41333333333333316</v>
      </c>
      <c r="C235">
        <v>1.95</v>
      </c>
      <c r="D235">
        <v>4.1799999999999988</v>
      </c>
    </row>
    <row r="236" spans="1:4" x14ac:dyDescent="0.35">
      <c r="A236">
        <v>228</v>
      </c>
      <c r="B236">
        <v>1.9133333333333338</v>
      </c>
      <c r="C236">
        <v>2.0300000000000002</v>
      </c>
      <c r="D236">
        <v>4.8133333333333335</v>
      </c>
    </row>
    <row r="237" spans="1:4" x14ac:dyDescent="0.35">
      <c r="A237">
        <v>229</v>
      </c>
      <c r="B237">
        <v>-0.24000000000000007</v>
      </c>
      <c r="C237">
        <v>2.58</v>
      </c>
      <c r="D237">
        <v>4.3533333333333335</v>
      </c>
    </row>
    <row r="238" spans="1:4" x14ac:dyDescent="0.35">
      <c r="A238">
        <v>230</v>
      </c>
      <c r="B238">
        <v>2.2133333333333325</v>
      </c>
      <c r="C238">
        <v>2.4</v>
      </c>
      <c r="D238">
        <v>4.0733333333333333</v>
      </c>
    </row>
    <row r="239" spans="1:4" x14ac:dyDescent="0.35">
      <c r="A239">
        <v>231</v>
      </c>
      <c r="B239">
        <v>-0.3000000000000001</v>
      </c>
      <c r="C239">
        <v>2.11</v>
      </c>
      <c r="D239">
        <v>5.0399999999999983</v>
      </c>
    </row>
    <row r="240" spans="1:4" x14ac:dyDescent="0.35">
      <c r="A240">
        <v>232</v>
      </c>
      <c r="B240">
        <v>1.3199999999999998</v>
      </c>
      <c r="C240">
        <v>2.54</v>
      </c>
      <c r="D240">
        <v>3.4066666666666663</v>
      </c>
    </row>
    <row r="241" spans="1:4" x14ac:dyDescent="0.35">
      <c r="A241">
        <v>233</v>
      </c>
      <c r="B241">
        <v>0.94666666666666666</v>
      </c>
      <c r="C241">
        <v>2.94</v>
      </c>
      <c r="D241">
        <v>3.9933333333333327</v>
      </c>
    </row>
    <row r="242" spans="1:4" x14ac:dyDescent="0.35">
      <c r="A242">
        <v>234</v>
      </c>
      <c r="B242">
        <v>-0.72000000000000008</v>
      </c>
      <c r="C242">
        <v>2.7700000000000005</v>
      </c>
      <c r="D242">
        <v>3.773333333333333</v>
      </c>
    </row>
    <row r="243" spans="1:4" x14ac:dyDescent="0.35">
      <c r="A243">
        <v>235</v>
      </c>
      <c r="B243">
        <v>0.58666666666666656</v>
      </c>
      <c r="C243">
        <v>2.6100000000000003</v>
      </c>
      <c r="D243">
        <v>3.9999999999999991</v>
      </c>
    </row>
    <row r="244" spans="1:4" x14ac:dyDescent="0.35">
      <c r="A244">
        <v>236</v>
      </c>
      <c r="B244">
        <v>1.6400000000000001</v>
      </c>
      <c r="C244">
        <v>1.92</v>
      </c>
      <c r="D244">
        <v>3.0399999999999996</v>
      </c>
    </row>
    <row r="245" spans="1:4" x14ac:dyDescent="0.35">
      <c r="A245">
        <v>237</v>
      </c>
      <c r="B245">
        <v>1.1066666666666667</v>
      </c>
      <c r="C245">
        <v>2.0300000000000002</v>
      </c>
      <c r="D245">
        <v>5.1599999999999993</v>
      </c>
    </row>
    <row r="246" spans="1:4" x14ac:dyDescent="0.35">
      <c r="A246">
        <v>238</v>
      </c>
      <c r="B246">
        <v>0.42666666666666658</v>
      </c>
      <c r="C246">
        <v>2.54</v>
      </c>
      <c r="D246">
        <v>3.3800000000000003</v>
      </c>
    </row>
    <row r="247" spans="1:4" x14ac:dyDescent="0.35">
      <c r="A247">
        <v>239</v>
      </c>
      <c r="B247">
        <v>-0.24666666666666667</v>
      </c>
      <c r="C247">
        <v>1.8</v>
      </c>
      <c r="D247">
        <v>3.3466666666666662</v>
      </c>
    </row>
    <row r="248" spans="1:4" x14ac:dyDescent="0.35">
      <c r="A248">
        <v>240</v>
      </c>
      <c r="B248">
        <v>1.0866666666666669</v>
      </c>
      <c r="C248">
        <v>4.05</v>
      </c>
      <c r="D248">
        <v>4.0333333333333323</v>
      </c>
    </row>
    <row r="249" spans="1:4" x14ac:dyDescent="0.35">
      <c r="A249">
        <v>241</v>
      </c>
      <c r="B249">
        <v>0.56666666666666665</v>
      </c>
      <c r="C249">
        <v>3.2199999999999998</v>
      </c>
      <c r="D249">
        <v>4.8533333333333335</v>
      </c>
    </row>
    <row r="250" spans="1:4" x14ac:dyDescent="0.35">
      <c r="A250">
        <v>242</v>
      </c>
      <c r="B250">
        <v>1.8133333333333335</v>
      </c>
      <c r="C250">
        <v>3.02</v>
      </c>
      <c r="D250">
        <v>3.3266666666666662</v>
      </c>
    </row>
    <row r="251" spans="1:4" x14ac:dyDescent="0.35">
      <c r="A251">
        <v>243</v>
      </c>
      <c r="B251">
        <v>0.85333333333333328</v>
      </c>
      <c r="C251">
        <v>2.4900000000000002</v>
      </c>
      <c r="D251">
        <v>2.9533333333333331</v>
      </c>
    </row>
    <row r="252" spans="1:4" x14ac:dyDescent="0.35">
      <c r="A252">
        <v>244</v>
      </c>
      <c r="B252">
        <v>1.1533333333333333</v>
      </c>
      <c r="C252">
        <v>2.1799999999999997</v>
      </c>
      <c r="D252">
        <v>4.8066666666666658</v>
      </c>
    </row>
    <row r="253" spans="1:4" x14ac:dyDescent="0.35">
      <c r="A253">
        <v>245</v>
      </c>
      <c r="B253">
        <v>1.3933333333333333</v>
      </c>
      <c r="C253">
        <v>3.71</v>
      </c>
      <c r="D253">
        <v>3.8999999999999995</v>
      </c>
    </row>
    <row r="254" spans="1:4" x14ac:dyDescent="0.35">
      <c r="A254">
        <v>246</v>
      </c>
      <c r="B254">
        <v>0.86666666666666659</v>
      </c>
      <c r="C254">
        <v>2.52</v>
      </c>
      <c r="D254">
        <v>3.026666666666666</v>
      </c>
    </row>
    <row r="255" spans="1:4" x14ac:dyDescent="0.35">
      <c r="A255">
        <v>247</v>
      </c>
      <c r="B255">
        <v>0.29999999999999988</v>
      </c>
      <c r="C255">
        <v>2.4900000000000002</v>
      </c>
      <c r="D255">
        <v>2.6666666666666665</v>
      </c>
    </row>
    <row r="256" spans="1:4" x14ac:dyDescent="0.35">
      <c r="A256">
        <v>248</v>
      </c>
      <c r="B256">
        <v>0.91333333333333333</v>
      </c>
      <c r="C256">
        <v>2</v>
      </c>
      <c r="D256">
        <v>3.3266666666666667</v>
      </c>
    </row>
    <row r="257" spans="1:4" x14ac:dyDescent="0.35">
      <c r="A257">
        <v>249</v>
      </c>
      <c r="B257">
        <v>2.0866666666666669</v>
      </c>
      <c r="C257">
        <v>2.88</v>
      </c>
      <c r="D257">
        <v>4.8733333333333331</v>
      </c>
    </row>
    <row r="258" spans="1:4" x14ac:dyDescent="0.35">
      <c r="A258">
        <v>250</v>
      </c>
      <c r="B258">
        <v>0.68666666666666643</v>
      </c>
      <c r="C258">
        <v>2.7600000000000002</v>
      </c>
      <c r="D258">
        <v>4.0799999999999992</v>
      </c>
    </row>
    <row r="259" spans="1:4" x14ac:dyDescent="0.35">
      <c r="A259">
        <v>251</v>
      </c>
      <c r="B259">
        <v>-0.44666666666666693</v>
      </c>
      <c r="C259">
        <v>3.6400000000000006</v>
      </c>
      <c r="D259">
        <v>4.62</v>
      </c>
    </row>
    <row r="260" spans="1:4" x14ac:dyDescent="0.35">
      <c r="A260">
        <v>252</v>
      </c>
      <c r="B260">
        <v>1.706666666666667</v>
      </c>
      <c r="C260">
        <v>2.4999999999999996</v>
      </c>
      <c r="D260">
        <v>4.3466666666666658</v>
      </c>
    </row>
    <row r="261" spans="1:4" x14ac:dyDescent="0.35">
      <c r="A261">
        <v>253</v>
      </c>
      <c r="B261">
        <v>0.65333333333333321</v>
      </c>
      <c r="C261">
        <v>3.09</v>
      </c>
      <c r="D261">
        <v>4.9666666666666659</v>
      </c>
    </row>
    <row r="262" spans="1:4" x14ac:dyDescent="0.35">
      <c r="A262">
        <v>254</v>
      </c>
      <c r="B262">
        <v>1.5400000000000003</v>
      </c>
      <c r="C262">
        <v>2.2399999999999998</v>
      </c>
      <c r="D262">
        <v>3.7199999999999993</v>
      </c>
    </row>
    <row r="263" spans="1:4" x14ac:dyDescent="0.35">
      <c r="A263">
        <v>255</v>
      </c>
      <c r="B263">
        <v>1.2466666666666666</v>
      </c>
      <c r="C263">
        <v>2.29</v>
      </c>
      <c r="D263">
        <v>5.006666666666665</v>
      </c>
    </row>
    <row r="264" spans="1:4" x14ac:dyDescent="0.35">
      <c r="A264">
        <v>256</v>
      </c>
      <c r="B264">
        <v>0.55333333333333334</v>
      </c>
      <c r="C264">
        <v>2.67</v>
      </c>
      <c r="D264">
        <v>4.7266666666666657</v>
      </c>
    </row>
    <row r="265" spans="1:4" x14ac:dyDescent="0.35">
      <c r="A265">
        <v>257</v>
      </c>
      <c r="B265">
        <v>-9.3333333333333351E-2</v>
      </c>
      <c r="C265">
        <v>2.2999999999999998</v>
      </c>
      <c r="D265">
        <v>5.4000000000000012</v>
      </c>
    </row>
    <row r="266" spans="1:4" x14ac:dyDescent="0.35">
      <c r="A266">
        <v>258</v>
      </c>
      <c r="B266">
        <v>1.52</v>
      </c>
      <c r="C266">
        <v>2.44</v>
      </c>
      <c r="D266">
        <v>3.5266666666666655</v>
      </c>
    </row>
    <row r="267" spans="1:4" x14ac:dyDescent="0.35">
      <c r="A267">
        <v>259</v>
      </c>
      <c r="B267">
        <v>1.8866666666666667</v>
      </c>
      <c r="C267">
        <v>1.86</v>
      </c>
      <c r="D267">
        <v>4.7133333333333338</v>
      </c>
    </row>
    <row r="268" spans="1:4" x14ac:dyDescent="0.35">
      <c r="A268">
        <v>260</v>
      </c>
      <c r="B268">
        <v>1.073333333333333</v>
      </c>
      <c r="C268">
        <v>2.29</v>
      </c>
      <c r="D268">
        <v>4.5599999999999996</v>
      </c>
    </row>
    <row r="269" spans="1:4" x14ac:dyDescent="0.35">
      <c r="A269">
        <v>261</v>
      </c>
      <c r="B269">
        <v>0.45333333333333325</v>
      </c>
      <c r="C269">
        <v>2.5799999999999996</v>
      </c>
      <c r="D269">
        <v>5.0733333333333333</v>
      </c>
    </row>
    <row r="270" spans="1:4" x14ac:dyDescent="0.35">
      <c r="A270">
        <v>262</v>
      </c>
      <c r="B270">
        <v>1.3666666666666667</v>
      </c>
      <c r="C270">
        <v>2.21</v>
      </c>
      <c r="D270">
        <v>4.8133333333333335</v>
      </c>
    </row>
    <row r="271" spans="1:4" x14ac:dyDescent="0.35">
      <c r="A271">
        <v>263</v>
      </c>
      <c r="B271">
        <v>0.6</v>
      </c>
      <c r="C271">
        <v>1.92</v>
      </c>
      <c r="D271">
        <v>3.1399999999999997</v>
      </c>
    </row>
    <row r="272" spans="1:4" x14ac:dyDescent="0.35">
      <c r="A272">
        <v>264</v>
      </c>
      <c r="B272">
        <v>0.31333333333333324</v>
      </c>
      <c r="C272">
        <v>2.5099999999999993</v>
      </c>
      <c r="D272">
        <v>4.5666666666666655</v>
      </c>
    </row>
    <row r="273" spans="1:4" x14ac:dyDescent="0.35">
      <c r="A273">
        <v>265</v>
      </c>
      <c r="B273">
        <v>0.52666666666666662</v>
      </c>
      <c r="C273">
        <v>2.4</v>
      </c>
      <c r="D273">
        <v>4.3466666666666676</v>
      </c>
    </row>
    <row r="274" spans="1:4" x14ac:dyDescent="0.35">
      <c r="A274">
        <v>266</v>
      </c>
      <c r="B274">
        <v>1.54</v>
      </c>
      <c r="C274">
        <v>2.46</v>
      </c>
      <c r="D274">
        <v>3.1866666666666661</v>
      </c>
    </row>
    <row r="275" spans="1:4" x14ac:dyDescent="0.35">
      <c r="A275">
        <v>267</v>
      </c>
      <c r="B275">
        <v>-0.79333333333333345</v>
      </c>
      <c r="C275">
        <v>2.9699999999999993</v>
      </c>
      <c r="D275">
        <v>2.0133333333333332</v>
      </c>
    </row>
    <row r="276" spans="1:4" x14ac:dyDescent="0.35">
      <c r="A276">
        <v>268</v>
      </c>
      <c r="B276">
        <v>0.4533333333333332</v>
      </c>
      <c r="C276">
        <v>2.57</v>
      </c>
      <c r="D276">
        <v>4.1333333333333329</v>
      </c>
    </row>
    <row r="277" spans="1:4" x14ac:dyDescent="0.35">
      <c r="A277">
        <v>269</v>
      </c>
      <c r="B277">
        <v>0.70666666666666678</v>
      </c>
      <c r="C277">
        <v>2.77</v>
      </c>
      <c r="D277">
        <v>3.2866666666666662</v>
      </c>
    </row>
    <row r="278" spans="1:4" x14ac:dyDescent="0.35">
      <c r="A278">
        <v>270</v>
      </c>
      <c r="B278">
        <v>1.24</v>
      </c>
      <c r="C278">
        <v>2.0200000000000005</v>
      </c>
      <c r="D278">
        <v>4.666666666666667</v>
      </c>
    </row>
    <row r="279" spans="1:4" x14ac:dyDescent="0.35">
      <c r="A279">
        <v>271</v>
      </c>
      <c r="B279">
        <v>2.186666666666667</v>
      </c>
      <c r="C279">
        <v>2.91</v>
      </c>
      <c r="D279">
        <v>5.2533333333333339</v>
      </c>
    </row>
    <row r="280" spans="1:4" x14ac:dyDescent="0.35">
      <c r="A280">
        <v>272</v>
      </c>
      <c r="B280">
        <v>2.166666666666667</v>
      </c>
      <c r="C280">
        <v>2.9799999999999995</v>
      </c>
      <c r="D280">
        <v>4.9599999999999991</v>
      </c>
    </row>
    <row r="281" spans="1:4" x14ac:dyDescent="0.35">
      <c r="A281">
        <v>273</v>
      </c>
      <c r="B281">
        <v>0.22000000000000017</v>
      </c>
      <c r="C281">
        <v>2.13</v>
      </c>
      <c r="D281">
        <v>3.3666666666666663</v>
      </c>
    </row>
    <row r="282" spans="1:4" x14ac:dyDescent="0.35">
      <c r="A282">
        <v>274</v>
      </c>
      <c r="B282">
        <v>0.83333333333333337</v>
      </c>
      <c r="C282">
        <v>1.8200000000000003</v>
      </c>
      <c r="D282">
        <v>3.626666666666666</v>
      </c>
    </row>
    <row r="283" spans="1:4" x14ac:dyDescent="0.35">
      <c r="A283">
        <v>275</v>
      </c>
      <c r="B283">
        <v>-1.2533333333333334</v>
      </c>
      <c r="C283">
        <v>3.4200000000000004</v>
      </c>
      <c r="D283">
        <v>4.2599999999999989</v>
      </c>
    </row>
    <row r="284" spans="1:4" x14ac:dyDescent="0.35">
      <c r="A284">
        <v>276</v>
      </c>
      <c r="B284">
        <v>0.79333333333333345</v>
      </c>
      <c r="C284">
        <v>2.2799999999999998</v>
      </c>
      <c r="D284">
        <v>4.5333333333333323</v>
      </c>
    </row>
    <row r="285" spans="1:4" x14ac:dyDescent="0.35">
      <c r="A285">
        <v>277</v>
      </c>
      <c r="B285">
        <v>-0.37333333333333357</v>
      </c>
      <c r="C285">
        <v>2.4899999999999998</v>
      </c>
      <c r="D285">
        <v>3.5533333333333323</v>
      </c>
    </row>
    <row r="286" spans="1:4" x14ac:dyDescent="0.35">
      <c r="A286">
        <v>278</v>
      </c>
      <c r="B286">
        <v>1.3666666666666667</v>
      </c>
      <c r="C286">
        <v>3.55</v>
      </c>
      <c r="D286">
        <v>4.5333333333333323</v>
      </c>
    </row>
    <row r="287" spans="1:4" x14ac:dyDescent="0.35">
      <c r="A287">
        <v>279</v>
      </c>
      <c r="B287">
        <v>0.73333333333333317</v>
      </c>
      <c r="C287">
        <v>2.6</v>
      </c>
      <c r="D287">
        <v>5.5533333333333337</v>
      </c>
    </row>
    <row r="288" spans="1:4" x14ac:dyDescent="0.35">
      <c r="A288">
        <v>280</v>
      </c>
      <c r="B288">
        <v>0.94666666666666677</v>
      </c>
      <c r="C288">
        <v>2.62</v>
      </c>
      <c r="D288">
        <v>4.9666666666666677</v>
      </c>
    </row>
    <row r="289" spans="1:4" x14ac:dyDescent="0.35">
      <c r="A289">
        <v>281</v>
      </c>
      <c r="B289">
        <v>-6.6666666666667018E-3</v>
      </c>
      <c r="C289">
        <v>2.7399999999999998</v>
      </c>
      <c r="D289">
        <v>5.4666666666666668</v>
      </c>
    </row>
    <row r="290" spans="1:4" x14ac:dyDescent="0.35">
      <c r="A290">
        <v>282</v>
      </c>
      <c r="B290">
        <v>1.1666666666666667</v>
      </c>
      <c r="C290">
        <v>2.65</v>
      </c>
      <c r="D290">
        <v>4.4000000000000004</v>
      </c>
    </row>
    <row r="291" spans="1:4" x14ac:dyDescent="0.35">
      <c r="A291">
        <v>283</v>
      </c>
      <c r="B291">
        <v>-1.3333333333333334E-2</v>
      </c>
      <c r="C291">
        <v>2.5399999999999996</v>
      </c>
      <c r="D291">
        <v>4.746666666666667</v>
      </c>
    </row>
    <row r="292" spans="1:4" x14ac:dyDescent="0.35">
      <c r="A292">
        <v>284</v>
      </c>
      <c r="B292">
        <v>0.79333333333333356</v>
      </c>
      <c r="C292">
        <v>1.5299999999999998</v>
      </c>
      <c r="D292">
        <v>3.6333333333333329</v>
      </c>
    </row>
    <row r="293" spans="1:4" x14ac:dyDescent="0.35">
      <c r="A293">
        <v>285</v>
      </c>
      <c r="B293">
        <v>0.54666666666666663</v>
      </c>
      <c r="C293">
        <v>2.36</v>
      </c>
      <c r="D293">
        <v>3.9266666666666654</v>
      </c>
    </row>
    <row r="294" spans="1:4" x14ac:dyDescent="0.35">
      <c r="A294">
        <v>286</v>
      </c>
      <c r="B294">
        <v>1.4</v>
      </c>
      <c r="C294">
        <v>2.2999999999999998</v>
      </c>
      <c r="D294">
        <v>3.5933333333333333</v>
      </c>
    </row>
    <row r="295" spans="1:4" x14ac:dyDescent="0.35">
      <c r="A295">
        <v>287</v>
      </c>
      <c r="B295">
        <v>0.65999999999999992</v>
      </c>
      <c r="C295">
        <v>2.52</v>
      </c>
      <c r="D295">
        <v>4.0599999999999996</v>
      </c>
    </row>
    <row r="296" spans="1:4" x14ac:dyDescent="0.35">
      <c r="A296">
        <v>288</v>
      </c>
      <c r="B296">
        <v>2.0000000000000004</v>
      </c>
      <c r="C296">
        <v>1.58</v>
      </c>
      <c r="D296">
        <v>3.2933333333333339</v>
      </c>
    </row>
    <row r="297" spans="1:4" x14ac:dyDescent="0.35">
      <c r="A297">
        <v>289</v>
      </c>
      <c r="B297">
        <v>1.486666666666667</v>
      </c>
      <c r="C297">
        <v>2.4699999999999998</v>
      </c>
      <c r="D297">
        <v>3.546666666666666</v>
      </c>
    </row>
    <row r="298" spans="1:4" x14ac:dyDescent="0.35">
      <c r="A298">
        <v>290</v>
      </c>
      <c r="B298">
        <v>-6.0000000000000081E-2</v>
      </c>
      <c r="C298">
        <v>2.5599999999999996</v>
      </c>
      <c r="D298">
        <v>4.3666666666666663</v>
      </c>
    </row>
    <row r="299" spans="1:4" x14ac:dyDescent="0.35">
      <c r="A299">
        <v>291</v>
      </c>
      <c r="B299">
        <v>0.79333333333333322</v>
      </c>
      <c r="C299">
        <v>1.9</v>
      </c>
      <c r="D299">
        <v>4.8466666666666658</v>
      </c>
    </row>
    <row r="300" spans="1:4" x14ac:dyDescent="0.35">
      <c r="A300">
        <v>292</v>
      </c>
      <c r="B300">
        <v>1.8000000000000003</v>
      </c>
      <c r="C300">
        <v>2.73</v>
      </c>
      <c r="D300">
        <v>5.3133333333333326</v>
      </c>
    </row>
    <row r="301" spans="1:4" x14ac:dyDescent="0.35">
      <c r="A301">
        <v>293</v>
      </c>
      <c r="B301">
        <v>0.84666666666666657</v>
      </c>
      <c r="C301">
        <v>2.1599999999999997</v>
      </c>
      <c r="D301">
        <v>5.42</v>
      </c>
    </row>
    <row r="302" spans="1:4" x14ac:dyDescent="0.35">
      <c r="A302">
        <v>294</v>
      </c>
      <c r="B302">
        <v>1.1733333333333333</v>
      </c>
      <c r="C302">
        <v>2.8299999999999996</v>
      </c>
      <c r="D302">
        <v>4.5466666666666669</v>
      </c>
    </row>
    <row r="303" spans="1:4" x14ac:dyDescent="0.35">
      <c r="A303">
        <v>295</v>
      </c>
      <c r="B303">
        <v>0.18666666666666665</v>
      </c>
      <c r="C303">
        <v>2.34</v>
      </c>
      <c r="D303">
        <v>3.6599999999999993</v>
      </c>
    </row>
    <row r="304" spans="1:4" x14ac:dyDescent="0.35">
      <c r="A304">
        <v>296</v>
      </c>
      <c r="B304">
        <v>1.1933333333333336</v>
      </c>
      <c r="C304">
        <v>2.0300000000000002</v>
      </c>
      <c r="D304">
        <v>3.1066666666666674</v>
      </c>
    </row>
    <row r="305" spans="1:4" x14ac:dyDescent="0.35">
      <c r="A305">
        <v>297</v>
      </c>
      <c r="B305">
        <v>1.4666666666666666</v>
      </c>
      <c r="C305">
        <v>2.4799999999999995</v>
      </c>
      <c r="D305">
        <v>5.0400000000000018</v>
      </c>
    </row>
    <row r="306" spans="1:4" x14ac:dyDescent="0.35">
      <c r="A306">
        <v>298</v>
      </c>
      <c r="B306">
        <v>0.3600000000000001</v>
      </c>
      <c r="C306">
        <v>2.1399999999999997</v>
      </c>
      <c r="D306">
        <v>4.8600000000000003</v>
      </c>
    </row>
    <row r="307" spans="1:4" x14ac:dyDescent="0.35">
      <c r="A307">
        <v>299</v>
      </c>
      <c r="B307">
        <v>-0.86</v>
      </c>
      <c r="C307">
        <v>1.73</v>
      </c>
      <c r="D307">
        <v>4.5799999999999992</v>
      </c>
    </row>
    <row r="308" spans="1:4" x14ac:dyDescent="0.35">
      <c r="A308">
        <v>300</v>
      </c>
      <c r="B308">
        <v>-0.43333333333333335</v>
      </c>
      <c r="C308">
        <v>1.5</v>
      </c>
      <c r="D308">
        <v>3.9266666666666663</v>
      </c>
    </row>
    <row r="309" spans="1:4" x14ac:dyDescent="0.35">
      <c r="A309">
        <v>301</v>
      </c>
      <c r="B309">
        <v>0.92666666666666686</v>
      </c>
      <c r="C309">
        <v>2.04</v>
      </c>
      <c r="D309">
        <v>3.28</v>
      </c>
    </row>
    <row r="310" spans="1:4" x14ac:dyDescent="0.35">
      <c r="A310">
        <v>302</v>
      </c>
      <c r="B310">
        <v>-0.21333333333333357</v>
      </c>
      <c r="C310">
        <v>3.22</v>
      </c>
      <c r="D310">
        <v>3.8533333333333326</v>
      </c>
    </row>
    <row r="311" spans="1:4" x14ac:dyDescent="0.35">
      <c r="A311">
        <v>303</v>
      </c>
      <c r="B311">
        <v>0.7666666666666665</v>
      </c>
      <c r="C311">
        <v>2.3200000000000003</v>
      </c>
      <c r="D311">
        <v>3.7933333333333334</v>
      </c>
    </row>
    <row r="312" spans="1:4" x14ac:dyDescent="0.35">
      <c r="A312">
        <v>304</v>
      </c>
      <c r="B312">
        <v>-1.22</v>
      </c>
      <c r="C312">
        <v>2.5499999999999998</v>
      </c>
      <c r="D312">
        <v>4.8333333333333321</v>
      </c>
    </row>
    <row r="313" spans="1:4" x14ac:dyDescent="0.35">
      <c r="A313">
        <v>305</v>
      </c>
      <c r="B313">
        <v>1.2200000000000002</v>
      </c>
      <c r="C313">
        <v>1.81</v>
      </c>
      <c r="D313">
        <v>3.08</v>
      </c>
    </row>
    <row r="314" spans="1:4" x14ac:dyDescent="0.35">
      <c r="A314">
        <v>306</v>
      </c>
      <c r="B314">
        <v>0.48666666666666669</v>
      </c>
      <c r="C314">
        <v>2.5</v>
      </c>
      <c r="D314">
        <v>2.3733333333333335</v>
      </c>
    </row>
    <row r="315" spans="1:4" x14ac:dyDescent="0.35">
      <c r="A315">
        <v>307</v>
      </c>
      <c r="B315">
        <v>1.7666666666666664</v>
      </c>
      <c r="C315">
        <v>1.8799999999999997</v>
      </c>
      <c r="D315">
        <v>5.0200000000000005</v>
      </c>
    </row>
    <row r="316" spans="1:4" x14ac:dyDescent="0.35">
      <c r="A316">
        <v>308</v>
      </c>
      <c r="B316">
        <v>1.6333333333333335</v>
      </c>
      <c r="C316">
        <v>2.3099999999999996</v>
      </c>
      <c r="D316">
        <v>3.6999999999999988</v>
      </c>
    </row>
    <row r="317" spans="1:4" x14ac:dyDescent="0.35">
      <c r="A317">
        <v>309</v>
      </c>
      <c r="B317">
        <v>0.29333333333333339</v>
      </c>
      <c r="C317">
        <v>2.21</v>
      </c>
      <c r="D317">
        <v>2.6466666666666661</v>
      </c>
    </row>
    <row r="318" spans="1:4" x14ac:dyDescent="0.35">
      <c r="A318">
        <v>310</v>
      </c>
      <c r="B318">
        <v>1.5066666666666668</v>
      </c>
      <c r="C318">
        <v>2.37</v>
      </c>
      <c r="D318">
        <v>3.2133333333333329</v>
      </c>
    </row>
    <row r="319" spans="1:4" x14ac:dyDescent="0.35">
      <c r="A319">
        <v>311</v>
      </c>
      <c r="B319">
        <v>0.61333333333333362</v>
      </c>
      <c r="C319">
        <v>1.8200000000000003</v>
      </c>
      <c r="D319">
        <v>3.6666666666666656</v>
      </c>
    </row>
    <row r="320" spans="1:4" x14ac:dyDescent="0.35">
      <c r="A320">
        <v>312</v>
      </c>
      <c r="B320">
        <v>-0.12666666666666676</v>
      </c>
      <c r="C320">
        <v>2.66</v>
      </c>
      <c r="D320">
        <v>3.6866666666666665</v>
      </c>
    </row>
    <row r="321" spans="1:4" x14ac:dyDescent="0.35">
      <c r="A321">
        <v>313</v>
      </c>
      <c r="B321">
        <v>1.6866666666666668</v>
      </c>
      <c r="C321">
        <v>2.5</v>
      </c>
      <c r="D321">
        <v>3.1066666666666669</v>
      </c>
    </row>
    <row r="322" spans="1:4" x14ac:dyDescent="0.35">
      <c r="A322">
        <v>314</v>
      </c>
      <c r="B322">
        <v>1.4200000000000002</v>
      </c>
      <c r="C322">
        <v>3.1300000000000003</v>
      </c>
      <c r="D322">
        <v>3.9200000000000004</v>
      </c>
    </row>
    <row r="323" spans="1:4" x14ac:dyDescent="0.35">
      <c r="A323">
        <v>315</v>
      </c>
      <c r="B323">
        <v>0.92666666666666664</v>
      </c>
      <c r="C323">
        <v>1.56</v>
      </c>
      <c r="D323">
        <v>5.3999999999999995</v>
      </c>
    </row>
    <row r="324" spans="1:4" x14ac:dyDescent="0.35">
      <c r="A324">
        <v>316</v>
      </c>
      <c r="B324">
        <v>0.61333333333333329</v>
      </c>
      <c r="C324">
        <v>3.2</v>
      </c>
      <c r="D324">
        <v>3.4599999999999991</v>
      </c>
    </row>
    <row r="325" spans="1:4" x14ac:dyDescent="0.35">
      <c r="A325">
        <v>317</v>
      </c>
      <c r="B325">
        <v>4.6666666666666558E-2</v>
      </c>
      <c r="C325">
        <v>3.2699999999999996</v>
      </c>
      <c r="D325">
        <v>3.3666666666666658</v>
      </c>
    </row>
    <row r="326" spans="1:4" x14ac:dyDescent="0.35">
      <c r="A326">
        <v>318</v>
      </c>
      <c r="B326">
        <v>0.83333333333333337</v>
      </c>
      <c r="C326">
        <v>1.92</v>
      </c>
      <c r="D326">
        <v>3.4333333333333318</v>
      </c>
    </row>
    <row r="327" spans="1:4" x14ac:dyDescent="0.35">
      <c r="A327">
        <v>319</v>
      </c>
      <c r="B327">
        <v>0.47999999999999993</v>
      </c>
      <c r="C327">
        <v>2.77</v>
      </c>
      <c r="D327">
        <v>3.9733333333333318</v>
      </c>
    </row>
    <row r="328" spans="1:4" x14ac:dyDescent="0.35">
      <c r="A328">
        <v>320</v>
      </c>
      <c r="B328">
        <v>1.5733333333333335</v>
      </c>
      <c r="C328">
        <v>3.0599999999999996</v>
      </c>
      <c r="D328">
        <v>4.0933333333333328</v>
      </c>
    </row>
    <row r="329" spans="1:4" x14ac:dyDescent="0.35">
      <c r="A329">
        <v>321</v>
      </c>
      <c r="B329">
        <v>1.6800000000000002</v>
      </c>
      <c r="C329">
        <v>2.5</v>
      </c>
      <c r="D329">
        <v>5.6133333333333324</v>
      </c>
    </row>
    <row r="330" spans="1:4" x14ac:dyDescent="0.35">
      <c r="A330">
        <v>322</v>
      </c>
      <c r="B330">
        <v>0.54666666666666663</v>
      </c>
      <c r="C330">
        <v>2.0100000000000002</v>
      </c>
      <c r="D330">
        <v>3.2</v>
      </c>
    </row>
    <row r="331" spans="1:4" x14ac:dyDescent="0.35">
      <c r="A331">
        <v>323</v>
      </c>
      <c r="B331">
        <v>-0.20000000000000012</v>
      </c>
      <c r="C331">
        <v>2.1699999999999995</v>
      </c>
      <c r="D331">
        <v>3.9799999999999991</v>
      </c>
    </row>
    <row r="332" spans="1:4" x14ac:dyDescent="0.35">
      <c r="A332">
        <v>324</v>
      </c>
      <c r="B332">
        <v>1.186666666666667</v>
      </c>
      <c r="C332">
        <v>2.8299999999999996</v>
      </c>
      <c r="D332">
        <v>3.3533333333333322</v>
      </c>
    </row>
    <row r="333" spans="1:4" x14ac:dyDescent="0.35">
      <c r="A333">
        <v>325</v>
      </c>
      <c r="B333">
        <v>0.98666666666666658</v>
      </c>
      <c r="C333">
        <v>1.6199999999999999</v>
      </c>
      <c r="D333">
        <v>2.9133333333333331</v>
      </c>
    </row>
    <row r="334" spans="1:4" x14ac:dyDescent="0.35">
      <c r="A334">
        <v>326</v>
      </c>
      <c r="B334">
        <v>1.726666666666667</v>
      </c>
      <c r="C334">
        <v>3.59</v>
      </c>
      <c r="D334">
        <v>3.7</v>
      </c>
    </row>
    <row r="335" spans="1:4" x14ac:dyDescent="0.35">
      <c r="A335">
        <v>327</v>
      </c>
      <c r="B335">
        <v>1.0799999999999998</v>
      </c>
      <c r="C335">
        <v>3.2599999999999993</v>
      </c>
      <c r="D335">
        <v>5.52</v>
      </c>
    </row>
    <row r="336" spans="1:4" x14ac:dyDescent="0.35">
      <c r="A336">
        <v>328</v>
      </c>
      <c r="B336">
        <v>1.5866666666666667</v>
      </c>
      <c r="C336">
        <v>3.1799999999999997</v>
      </c>
      <c r="D336">
        <v>4.9333333333333327</v>
      </c>
    </row>
    <row r="337" spans="1:4" x14ac:dyDescent="0.35">
      <c r="A337">
        <v>329</v>
      </c>
      <c r="B337">
        <v>0.3866666666666666</v>
      </c>
      <c r="C337">
        <v>2.02</v>
      </c>
      <c r="D337">
        <v>3.6599999999999997</v>
      </c>
    </row>
    <row r="338" spans="1:4" x14ac:dyDescent="0.35">
      <c r="A338">
        <v>330</v>
      </c>
      <c r="B338">
        <v>1.4133333333333336</v>
      </c>
      <c r="C338">
        <v>3.19</v>
      </c>
      <c r="D338">
        <v>3.7466666666666666</v>
      </c>
    </row>
    <row r="339" spans="1:4" x14ac:dyDescent="0.35">
      <c r="A339">
        <v>331</v>
      </c>
      <c r="B339">
        <v>1.0333333333333334</v>
      </c>
      <c r="C339">
        <v>1.92</v>
      </c>
      <c r="D339">
        <v>3.38</v>
      </c>
    </row>
    <row r="340" spans="1:4" x14ac:dyDescent="0.35">
      <c r="A340">
        <v>332</v>
      </c>
      <c r="B340">
        <v>0.50000000000000011</v>
      </c>
      <c r="C340">
        <v>3.0699999999999994</v>
      </c>
      <c r="D340">
        <v>3.2999999999999994</v>
      </c>
    </row>
    <row r="341" spans="1:4" x14ac:dyDescent="0.35">
      <c r="A341">
        <v>333</v>
      </c>
      <c r="B341">
        <v>1.32</v>
      </c>
      <c r="C341">
        <v>2.65</v>
      </c>
      <c r="D341">
        <v>3.5999999999999996</v>
      </c>
    </row>
    <row r="342" spans="1:4" x14ac:dyDescent="0.35">
      <c r="A342">
        <v>334</v>
      </c>
      <c r="B342">
        <v>0.1999999999999999</v>
      </c>
      <c r="C342">
        <v>2.2999999999999998</v>
      </c>
      <c r="D342">
        <v>3.833333333333333</v>
      </c>
    </row>
    <row r="343" spans="1:4" x14ac:dyDescent="0.35">
      <c r="A343">
        <v>335</v>
      </c>
      <c r="B343">
        <v>1.2733333333333334</v>
      </c>
      <c r="C343">
        <v>3.21</v>
      </c>
      <c r="D343">
        <v>5.2466666666666661</v>
      </c>
    </row>
    <row r="344" spans="1:4" x14ac:dyDescent="0.35">
      <c r="A344">
        <v>336</v>
      </c>
      <c r="B344">
        <v>-5.3333333333333441E-2</v>
      </c>
      <c r="C344">
        <v>3.4199999999999995</v>
      </c>
      <c r="D344">
        <v>4.133333333333332</v>
      </c>
    </row>
    <row r="345" spans="1:4" x14ac:dyDescent="0.35">
      <c r="A345">
        <v>337</v>
      </c>
      <c r="B345">
        <v>0.77999999999999992</v>
      </c>
      <c r="C345">
        <v>2.2399999999999998</v>
      </c>
      <c r="D345">
        <v>4.2399999999999993</v>
      </c>
    </row>
    <row r="346" spans="1:4" x14ac:dyDescent="0.35">
      <c r="A346">
        <v>338</v>
      </c>
      <c r="B346">
        <v>1.2733333333333334</v>
      </c>
      <c r="C346">
        <v>2.6999999999999997</v>
      </c>
      <c r="D346">
        <v>4.1066666666666665</v>
      </c>
    </row>
    <row r="347" spans="1:4" x14ac:dyDescent="0.35">
      <c r="A347">
        <v>339</v>
      </c>
      <c r="B347">
        <v>1.8866666666666669</v>
      </c>
      <c r="C347">
        <v>3.45</v>
      </c>
      <c r="D347">
        <v>3.9533333333333331</v>
      </c>
    </row>
    <row r="348" spans="1:4" x14ac:dyDescent="0.35">
      <c r="A348">
        <v>340</v>
      </c>
      <c r="B348">
        <v>0.27333333333333337</v>
      </c>
      <c r="C348">
        <v>2.66</v>
      </c>
      <c r="D348">
        <v>2.2266666666666666</v>
      </c>
    </row>
    <row r="349" spans="1:4" x14ac:dyDescent="0.35">
      <c r="A349">
        <v>341</v>
      </c>
      <c r="B349">
        <v>0.80666666666666664</v>
      </c>
      <c r="C349">
        <v>2.37</v>
      </c>
      <c r="D349">
        <v>4.0199999999999996</v>
      </c>
    </row>
    <row r="350" spans="1:4" x14ac:dyDescent="0.35">
      <c r="A350">
        <v>342</v>
      </c>
      <c r="B350">
        <v>0.43333333333333324</v>
      </c>
      <c r="C350">
        <v>2.8199999999999994</v>
      </c>
      <c r="D350">
        <v>2.3733333333333335</v>
      </c>
    </row>
    <row r="351" spans="1:4" x14ac:dyDescent="0.35">
      <c r="A351">
        <v>343</v>
      </c>
      <c r="B351">
        <v>1.6133333333333333</v>
      </c>
      <c r="C351">
        <v>2.2800000000000002</v>
      </c>
      <c r="D351">
        <v>3.9399999999999995</v>
      </c>
    </row>
    <row r="352" spans="1:4" x14ac:dyDescent="0.35">
      <c r="A352">
        <v>344</v>
      </c>
      <c r="B352">
        <v>1.5133333333333332</v>
      </c>
      <c r="C352">
        <v>2.4899999999999998</v>
      </c>
      <c r="D352">
        <v>4.8466666666666676</v>
      </c>
    </row>
    <row r="353" spans="1:4" x14ac:dyDescent="0.35">
      <c r="A353">
        <v>345</v>
      </c>
      <c r="B353">
        <v>0.21333333333333324</v>
      </c>
      <c r="C353">
        <v>2.54</v>
      </c>
      <c r="D353">
        <v>4.34</v>
      </c>
    </row>
    <row r="354" spans="1:4" x14ac:dyDescent="0.35">
      <c r="A354">
        <v>346</v>
      </c>
      <c r="B354">
        <v>0.68000000000000016</v>
      </c>
      <c r="C354">
        <v>2.9899999999999998</v>
      </c>
      <c r="D354">
        <v>3.4533333333333331</v>
      </c>
    </row>
    <row r="355" spans="1:4" x14ac:dyDescent="0.35">
      <c r="A355">
        <v>347</v>
      </c>
      <c r="B355">
        <v>-0.18666666666666662</v>
      </c>
      <c r="C355">
        <v>2.42</v>
      </c>
      <c r="D355">
        <v>2.253333333333333</v>
      </c>
    </row>
    <row r="356" spans="1:4" x14ac:dyDescent="0.35">
      <c r="A356">
        <v>348</v>
      </c>
      <c r="B356">
        <v>0.45333333333333331</v>
      </c>
      <c r="C356">
        <v>2.54</v>
      </c>
      <c r="D356">
        <v>4.2466666666666661</v>
      </c>
    </row>
    <row r="357" spans="1:4" x14ac:dyDescent="0.35">
      <c r="A357">
        <v>349</v>
      </c>
      <c r="B357">
        <v>1.66</v>
      </c>
      <c r="C357">
        <v>2.8600000000000003</v>
      </c>
      <c r="D357">
        <v>2.82</v>
      </c>
    </row>
    <row r="358" spans="1:4" x14ac:dyDescent="0.35">
      <c r="A358">
        <v>350</v>
      </c>
      <c r="B358">
        <v>0.42</v>
      </c>
      <c r="C358">
        <v>1.2800000000000002</v>
      </c>
      <c r="D358">
        <v>3.1799999999999993</v>
      </c>
    </row>
    <row r="359" spans="1:4" x14ac:dyDescent="0.35">
      <c r="A359">
        <v>351</v>
      </c>
      <c r="B359">
        <v>0.31333333333333341</v>
      </c>
      <c r="C359">
        <v>2.2799999999999998</v>
      </c>
      <c r="D359">
        <v>4.0066666666666659</v>
      </c>
    </row>
    <row r="360" spans="1:4" x14ac:dyDescent="0.35">
      <c r="A360">
        <v>352</v>
      </c>
      <c r="B360">
        <v>0.34666666666666668</v>
      </c>
      <c r="C360">
        <v>2.7399999999999998</v>
      </c>
      <c r="D360">
        <v>4.0999999999999996</v>
      </c>
    </row>
    <row r="361" spans="1:4" x14ac:dyDescent="0.35">
      <c r="A361">
        <v>353</v>
      </c>
      <c r="B361">
        <v>-0.72666666666666668</v>
      </c>
      <c r="C361">
        <v>2.7299999999999995</v>
      </c>
      <c r="D361">
        <v>3.7199999999999993</v>
      </c>
    </row>
    <row r="362" spans="1:4" x14ac:dyDescent="0.35">
      <c r="A362">
        <v>354</v>
      </c>
      <c r="B362">
        <v>-1.0733333333333335</v>
      </c>
      <c r="C362">
        <v>3.3299999999999996</v>
      </c>
      <c r="D362">
        <v>2.3533333333333335</v>
      </c>
    </row>
    <row r="363" spans="1:4" x14ac:dyDescent="0.35">
      <c r="A363">
        <v>355</v>
      </c>
      <c r="B363">
        <v>1.2666666666666666</v>
      </c>
      <c r="C363">
        <v>2.5699999999999994</v>
      </c>
      <c r="D363">
        <v>4.8266666666666662</v>
      </c>
    </row>
    <row r="364" spans="1:4" x14ac:dyDescent="0.35">
      <c r="A364">
        <v>356</v>
      </c>
      <c r="B364">
        <v>-0.16666666666666666</v>
      </c>
      <c r="C364">
        <v>2.1399999999999997</v>
      </c>
      <c r="D364">
        <v>4.1733333333333338</v>
      </c>
    </row>
    <row r="365" spans="1:4" x14ac:dyDescent="0.35">
      <c r="A365">
        <v>357</v>
      </c>
      <c r="B365">
        <v>0.98</v>
      </c>
      <c r="C365">
        <v>2.1199999999999997</v>
      </c>
      <c r="D365">
        <v>3.1999999999999997</v>
      </c>
    </row>
    <row r="366" spans="1:4" x14ac:dyDescent="0.35">
      <c r="A366">
        <v>358</v>
      </c>
      <c r="B366">
        <v>0.67333333333333334</v>
      </c>
      <c r="C366">
        <v>2.3600000000000003</v>
      </c>
      <c r="D366">
        <v>5.5266666666666682</v>
      </c>
    </row>
    <row r="367" spans="1:4" x14ac:dyDescent="0.35">
      <c r="A367">
        <v>359</v>
      </c>
      <c r="B367">
        <v>1.64</v>
      </c>
      <c r="C367">
        <v>2.5499999999999998</v>
      </c>
      <c r="D367">
        <v>3.04</v>
      </c>
    </row>
    <row r="368" spans="1:4" x14ac:dyDescent="0.35">
      <c r="A368">
        <v>360</v>
      </c>
      <c r="B368">
        <v>-1.0799999999999996</v>
      </c>
      <c r="C368">
        <v>3.6599999999999993</v>
      </c>
      <c r="D368">
        <v>4.1333333333333337</v>
      </c>
    </row>
    <row r="369" spans="1:4" x14ac:dyDescent="0.35">
      <c r="A369">
        <v>361</v>
      </c>
      <c r="B369">
        <v>-0.13999999999999999</v>
      </c>
      <c r="C369">
        <v>2.0499999999999998</v>
      </c>
      <c r="D369">
        <v>5.5999999999999988</v>
      </c>
    </row>
    <row r="370" spans="1:4" x14ac:dyDescent="0.35">
      <c r="A370">
        <v>362</v>
      </c>
      <c r="B370">
        <v>1.8133333333333335</v>
      </c>
      <c r="C370">
        <v>2.31</v>
      </c>
      <c r="D370">
        <v>4.1399999999999997</v>
      </c>
    </row>
    <row r="371" spans="1:4" x14ac:dyDescent="0.35">
      <c r="A371">
        <v>363</v>
      </c>
      <c r="B371">
        <v>1.4400000000000002</v>
      </c>
      <c r="C371">
        <v>3.13</v>
      </c>
      <c r="D371">
        <v>3.7666666666666662</v>
      </c>
    </row>
    <row r="372" spans="1:4" x14ac:dyDescent="0.35">
      <c r="A372">
        <v>364</v>
      </c>
      <c r="B372">
        <v>1.2199999999999998</v>
      </c>
      <c r="C372">
        <v>1.8199999999999998</v>
      </c>
      <c r="D372">
        <v>3.6933333333333325</v>
      </c>
    </row>
    <row r="373" spans="1:4" x14ac:dyDescent="0.35">
      <c r="A373">
        <v>365</v>
      </c>
      <c r="B373">
        <v>1.1533333333333335</v>
      </c>
      <c r="C373">
        <v>2.5700000000000003</v>
      </c>
      <c r="D373">
        <v>3.8733333333333331</v>
      </c>
    </row>
    <row r="374" spans="1:4" x14ac:dyDescent="0.35">
      <c r="A374">
        <v>366</v>
      </c>
      <c r="B374">
        <v>0.8466666666666669</v>
      </c>
      <c r="C374">
        <v>2.8299999999999996</v>
      </c>
      <c r="D374">
        <v>3.5533333333333328</v>
      </c>
    </row>
    <row r="375" spans="1:4" x14ac:dyDescent="0.35">
      <c r="A375">
        <v>367</v>
      </c>
      <c r="B375">
        <v>1.4066666666666667</v>
      </c>
      <c r="C375">
        <v>2.1100000000000003</v>
      </c>
      <c r="D375">
        <v>4.5733333333333341</v>
      </c>
    </row>
    <row r="376" spans="1:4" x14ac:dyDescent="0.35">
      <c r="A376">
        <v>368</v>
      </c>
      <c r="B376">
        <v>0.81333333333333335</v>
      </c>
      <c r="C376">
        <v>1.65</v>
      </c>
      <c r="D376">
        <v>4.5999999999999996</v>
      </c>
    </row>
    <row r="377" spans="1:4" x14ac:dyDescent="0.35">
      <c r="A377">
        <v>369</v>
      </c>
      <c r="B377">
        <v>-0.11333333333333336</v>
      </c>
      <c r="C377">
        <v>2.8499999999999996</v>
      </c>
      <c r="D377">
        <v>4.6933333333333325</v>
      </c>
    </row>
    <row r="378" spans="1:4" x14ac:dyDescent="0.35">
      <c r="A378">
        <v>370</v>
      </c>
      <c r="B378">
        <v>-1.0466666666666664</v>
      </c>
      <c r="C378">
        <v>3.1</v>
      </c>
      <c r="D378">
        <v>5.16</v>
      </c>
    </row>
    <row r="379" spans="1:4" x14ac:dyDescent="0.35">
      <c r="A379">
        <v>371</v>
      </c>
      <c r="B379">
        <v>1.3533333333333337</v>
      </c>
      <c r="C379">
        <v>3.12</v>
      </c>
      <c r="D379">
        <v>4.8133333333333344</v>
      </c>
    </row>
    <row r="380" spans="1:4" x14ac:dyDescent="0.35">
      <c r="A380">
        <v>372</v>
      </c>
      <c r="B380">
        <v>0.26666666666666666</v>
      </c>
      <c r="C380">
        <v>2.0499999999999998</v>
      </c>
      <c r="D380">
        <v>4.3066666666666666</v>
      </c>
    </row>
    <row r="381" spans="1:4" x14ac:dyDescent="0.35">
      <c r="A381">
        <v>373</v>
      </c>
      <c r="B381">
        <v>2.3466666666666667</v>
      </c>
      <c r="C381">
        <v>2.64</v>
      </c>
      <c r="D381">
        <v>3.0333333333333323</v>
      </c>
    </row>
    <row r="382" spans="1:4" x14ac:dyDescent="0.35">
      <c r="A382">
        <v>374</v>
      </c>
      <c r="B382">
        <v>2.3400000000000003</v>
      </c>
      <c r="C382">
        <v>2.85</v>
      </c>
      <c r="D382">
        <v>4.2866666666666662</v>
      </c>
    </row>
    <row r="383" spans="1:4" x14ac:dyDescent="0.35">
      <c r="A383">
        <v>375</v>
      </c>
      <c r="B383">
        <v>0.96666666666666656</v>
      </c>
      <c r="C383">
        <v>2.4300000000000006</v>
      </c>
      <c r="D383">
        <v>5.5933333333333328</v>
      </c>
    </row>
    <row r="384" spans="1:4" x14ac:dyDescent="0.35">
      <c r="A384">
        <v>376</v>
      </c>
      <c r="B384">
        <v>0.83999999999999986</v>
      </c>
      <c r="C384">
        <v>2.11</v>
      </c>
      <c r="D384">
        <v>2.74</v>
      </c>
    </row>
    <row r="385" spans="1:4" x14ac:dyDescent="0.35">
      <c r="A385">
        <v>377</v>
      </c>
      <c r="B385">
        <v>1.6933333333333336</v>
      </c>
      <c r="C385">
        <v>3.18</v>
      </c>
      <c r="D385">
        <v>4.5866666666666651</v>
      </c>
    </row>
    <row r="386" spans="1:4" x14ac:dyDescent="0.35">
      <c r="A386">
        <v>378</v>
      </c>
      <c r="B386">
        <v>0.7400000000000001</v>
      </c>
      <c r="C386">
        <v>3</v>
      </c>
      <c r="D386">
        <v>4.0266666666666664</v>
      </c>
    </row>
    <row r="387" spans="1:4" x14ac:dyDescent="0.35">
      <c r="A387">
        <v>379</v>
      </c>
      <c r="B387">
        <v>0.43999999999999989</v>
      </c>
      <c r="C387">
        <v>2.3499999999999996</v>
      </c>
      <c r="D387">
        <v>4.9533333333333331</v>
      </c>
    </row>
    <row r="388" spans="1:4" x14ac:dyDescent="0.35">
      <c r="A388">
        <v>380</v>
      </c>
      <c r="B388">
        <v>0.54666666666666663</v>
      </c>
      <c r="C388">
        <v>2.7599999999999993</v>
      </c>
      <c r="D388">
        <v>2.64</v>
      </c>
    </row>
    <row r="389" spans="1:4" x14ac:dyDescent="0.35">
      <c r="A389">
        <v>381</v>
      </c>
      <c r="B389">
        <v>0.6333333333333333</v>
      </c>
      <c r="C389">
        <v>2.8899999999999997</v>
      </c>
      <c r="D389">
        <v>4.04</v>
      </c>
    </row>
    <row r="390" spans="1:4" x14ac:dyDescent="0.35">
      <c r="A390">
        <v>382</v>
      </c>
      <c r="B390">
        <v>-0.78666666666666663</v>
      </c>
      <c r="C390">
        <v>2.92</v>
      </c>
      <c r="D390">
        <v>4.3866666666666658</v>
      </c>
    </row>
    <row r="391" spans="1:4" x14ac:dyDescent="0.35">
      <c r="A391">
        <v>383</v>
      </c>
      <c r="B391">
        <v>1.5466666666666666</v>
      </c>
      <c r="C391">
        <v>3.0199999999999996</v>
      </c>
      <c r="D391">
        <v>2.7266666666666666</v>
      </c>
    </row>
    <row r="392" spans="1:4" x14ac:dyDescent="0.35">
      <c r="A392">
        <v>384</v>
      </c>
      <c r="B392">
        <v>0.44</v>
      </c>
      <c r="C392">
        <v>1.7600000000000002</v>
      </c>
      <c r="D392">
        <v>3.3266666666666662</v>
      </c>
    </row>
    <row r="393" spans="1:4" x14ac:dyDescent="0.35">
      <c r="A393">
        <v>385</v>
      </c>
      <c r="B393">
        <v>1.7333333333333334</v>
      </c>
      <c r="C393">
        <v>2.5499999999999998</v>
      </c>
      <c r="D393">
        <v>3.5933333333333328</v>
      </c>
    </row>
    <row r="394" spans="1:4" x14ac:dyDescent="0.35">
      <c r="A394">
        <v>386</v>
      </c>
      <c r="B394">
        <v>1.5133333333333332</v>
      </c>
      <c r="C394">
        <v>2.88</v>
      </c>
      <c r="D394">
        <v>2.9533333333333327</v>
      </c>
    </row>
    <row r="395" spans="1:4" x14ac:dyDescent="0.35">
      <c r="A395">
        <v>387</v>
      </c>
      <c r="B395">
        <v>1.4266666666666667</v>
      </c>
      <c r="C395">
        <v>3.6399999999999997</v>
      </c>
      <c r="D395">
        <v>4.0199999999999996</v>
      </c>
    </row>
    <row r="396" spans="1:4" x14ac:dyDescent="0.35">
      <c r="A396">
        <v>388</v>
      </c>
      <c r="B396">
        <v>2.68</v>
      </c>
      <c r="C396">
        <v>2.8600000000000003</v>
      </c>
      <c r="D396">
        <v>4.72</v>
      </c>
    </row>
    <row r="397" spans="1:4" x14ac:dyDescent="0.35">
      <c r="A397">
        <v>389</v>
      </c>
      <c r="B397">
        <v>1.1400000000000001</v>
      </c>
      <c r="C397">
        <v>2.0499999999999998</v>
      </c>
      <c r="D397">
        <v>4.5333333333333332</v>
      </c>
    </row>
    <row r="398" spans="1:4" x14ac:dyDescent="0.35">
      <c r="A398">
        <v>390</v>
      </c>
      <c r="B398">
        <v>0.29999999999999988</v>
      </c>
      <c r="C398">
        <v>2.4</v>
      </c>
      <c r="D398">
        <v>5.1933333333333334</v>
      </c>
    </row>
    <row r="399" spans="1:4" x14ac:dyDescent="0.35">
      <c r="A399">
        <v>391</v>
      </c>
      <c r="B399">
        <v>1.8133333333333337</v>
      </c>
      <c r="C399">
        <v>2.6700000000000004</v>
      </c>
      <c r="D399">
        <v>4.2666666666666648</v>
      </c>
    </row>
    <row r="400" spans="1:4" x14ac:dyDescent="0.35">
      <c r="A400">
        <v>392</v>
      </c>
      <c r="B400">
        <v>2.4466666666666668</v>
      </c>
      <c r="C400">
        <v>2.56</v>
      </c>
      <c r="D400">
        <v>3.9933333333333327</v>
      </c>
    </row>
    <row r="401" spans="1:4" x14ac:dyDescent="0.35">
      <c r="A401">
        <v>393</v>
      </c>
      <c r="B401">
        <v>2.0733333333333333</v>
      </c>
      <c r="C401">
        <v>2.76</v>
      </c>
      <c r="D401">
        <v>3.0666666666666669</v>
      </c>
    </row>
    <row r="402" spans="1:4" x14ac:dyDescent="0.35">
      <c r="A402">
        <v>394</v>
      </c>
      <c r="B402">
        <v>0.41333333333333327</v>
      </c>
      <c r="C402">
        <v>3.69</v>
      </c>
      <c r="D402">
        <v>4.9333333333333336</v>
      </c>
    </row>
    <row r="403" spans="1:4" x14ac:dyDescent="0.35">
      <c r="A403">
        <v>395</v>
      </c>
      <c r="B403">
        <v>1.18</v>
      </c>
      <c r="C403">
        <v>2.27</v>
      </c>
      <c r="D403">
        <v>2.4066666666666658</v>
      </c>
    </row>
    <row r="404" spans="1:4" x14ac:dyDescent="0.35">
      <c r="A404">
        <v>396</v>
      </c>
      <c r="B404">
        <v>2.1266666666666665</v>
      </c>
      <c r="C404">
        <v>2.8899999999999997</v>
      </c>
      <c r="D404">
        <v>3.6466666666666661</v>
      </c>
    </row>
    <row r="405" spans="1:4" x14ac:dyDescent="0.35">
      <c r="A405">
        <v>397</v>
      </c>
      <c r="B405">
        <v>0.82666666666666677</v>
      </c>
      <c r="C405">
        <v>2.9099999999999997</v>
      </c>
      <c r="D405">
        <v>4.1533333333333315</v>
      </c>
    </row>
    <row r="406" spans="1:4" x14ac:dyDescent="0.35">
      <c r="A406">
        <v>398</v>
      </c>
      <c r="B406">
        <v>0.74666666666666659</v>
      </c>
      <c r="C406">
        <v>1.1600000000000001</v>
      </c>
      <c r="D406">
        <v>4.66</v>
      </c>
    </row>
    <row r="407" spans="1:4" x14ac:dyDescent="0.35">
      <c r="A407">
        <v>399</v>
      </c>
      <c r="B407">
        <v>1.5133333333333332</v>
      </c>
      <c r="C407">
        <v>2.94</v>
      </c>
      <c r="D407">
        <v>4.0399999999999991</v>
      </c>
    </row>
    <row r="408" spans="1:4" x14ac:dyDescent="0.35">
      <c r="A408">
        <v>400</v>
      </c>
      <c r="B408">
        <v>1.5866666666666669</v>
      </c>
      <c r="C408">
        <v>2.3699999999999997</v>
      </c>
      <c r="D408">
        <v>4.626666666666666</v>
      </c>
    </row>
    <row r="409" spans="1:4" x14ac:dyDescent="0.35">
      <c r="A409">
        <v>401</v>
      </c>
      <c r="B409">
        <v>1.4466666666666668</v>
      </c>
      <c r="C409">
        <v>2.2299999999999995</v>
      </c>
      <c r="D409">
        <v>4.1533333333333324</v>
      </c>
    </row>
    <row r="410" spans="1:4" x14ac:dyDescent="0.35">
      <c r="A410">
        <v>402</v>
      </c>
      <c r="B410">
        <v>7.3333333333333334E-2</v>
      </c>
      <c r="C410">
        <v>2.88</v>
      </c>
      <c r="D410">
        <v>3.4333333333333331</v>
      </c>
    </row>
    <row r="411" spans="1:4" x14ac:dyDescent="0.35">
      <c r="A411">
        <v>403</v>
      </c>
      <c r="B411">
        <v>2.0933333333333333</v>
      </c>
      <c r="C411">
        <v>1.4599999999999997</v>
      </c>
      <c r="D411">
        <v>4.2399999999999993</v>
      </c>
    </row>
    <row r="412" spans="1:4" x14ac:dyDescent="0.35">
      <c r="A412">
        <v>404</v>
      </c>
      <c r="B412">
        <v>0.13999999999999999</v>
      </c>
      <c r="C412">
        <v>2.0800000000000005</v>
      </c>
      <c r="D412">
        <v>2.76</v>
      </c>
    </row>
    <row r="413" spans="1:4" x14ac:dyDescent="0.35">
      <c r="A413">
        <v>405</v>
      </c>
      <c r="B413">
        <v>2.0333333333333337</v>
      </c>
      <c r="C413">
        <v>4.01</v>
      </c>
      <c r="D413">
        <v>3.4</v>
      </c>
    </row>
    <row r="414" spans="1:4" x14ac:dyDescent="0.35">
      <c r="A414">
        <v>406</v>
      </c>
      <c r="B414">
        <v>-1.2000000000000002</v>
      </c>
      <c r="C414">
        <v>3.1699999999999995</v>
      </c>
      <c r="D414">
        <v>3.4466666666666659</v>
      </c>
    </row>
    <row r="415" spans="1:4" x14ac:dyDescent="0.35">
      <c r="A415">
        <v>407</v>
      </c>
      <c r="B415">
        <v>-0.26666666666666666</v>
      </c>
      <c r="C415">
        <v>3.4899999999999998</v>
      </c>
      <c r="D415">
        <v>4.7399999999999984</v>
      </c>
    </row>
    <row r="416" spans="1:4" x14ac:dyDescent="0.35">
      <c r="A416">
        <v>408</v>
      </c>
      <c r="B416">
        <v>0.95333333333333314</v>
      </c>
      <c r="C416">
        <v>3.0099999999999993</v>
      </c>
      <c r="D416">
        <v>3.6666666666666661</v>
      </c>
    </row>
    <row r="417" spans="1:4" x14ac:dyDescent="0.35">
      <c r="A417">
        <v>409</v>
      </c>
      <c r="B417">
        <v>1.033333333333333</v>
      </c>
      <c r="C417">
        <v>2.5000000000000004</v>
      </c>
      <c r="D417">
        <v>3.9199999999999995</v>
      </c>
    </row>
    <row r="418" spans="1:4" x14ac:dyDescent="0.35">
      <c r="A418">
        <v>410</v>
      </c>
      <c r="B418">
        <v>-0.34666666666666668</v>
      </c>
      <c r="C418">
        <v>2.38</v>
      </c>
      <c r="D418">
        <v>4.546666666666666</v>
      </c>
    </row>
    <row r="419" spans="1:4" x14ac:dyDescent="0.35">
      <c r="A419">
        <v>411</v>
      </c>
      <c r="B419">
        <v>1.1800000000000002</v>
      </c>
      <c r="C419">
        <v>2.6399999999999997</v>
      </c>
      <c r="D419">
        <v>4.9466666666666663</v>
      </c>
    </row>
    <row r="420" spans="1:4" x14ac:dyDescent="0.35">
      <c r="A420">
        <v>412</v>
      </c>
      <c r="B420">
        <v>0.52666666666666673</v>
      </c>
      <c r="C420">
        <v>1.52</v>
      </c>
      <c r="D420">
        <v>3.6599999999999997</v>
      </c>
    </row>
    <row r="421" spans="1:4" x14ac:dyDescent="0.35">
      <c r="A421">
        <v>413</v>
      </c>
      <c r="B421">
        <v>1.6333333333333335</v>
      </c>
      <c r="C421">
        <v>2.06</v>
      </c>
      <c r="D421">
        <v>4.04</v>
      </c>
    </row>
    <row r="422" spans="1:4" x14ac:dyDescent="0.35">
      <c r="A422">
        <v>414</v>
      </c>
      <c r="B422">
        <v>0.18666666666666654</v>
      </c>
      <c r="C422">
        <v>2.2499999999999996</v>
      </c>
      <c r="D422">
        <v>3.3133333333333335</v>
      </c>
    </row>
    <row r="423" spans="1:4" x14ac:dyDescent="0.35">
      <c r="A423">
        <v>415</v>
      </c>
      <c r="B423">
        <v>-0.25333333333333347</v>
      </c>
      <c r="C423">
        <v>1.8399999999999999</v>
      </c>
      <c r="D423">
        <v>3.9466666666666654</v>
      </c>
    </row>
    <row r="424" spans="1:4" x14ac:dyDescent="0.35">
      <c r="A424">
        <v>416</v>
      </c>
      <c r="B424">
        <v>1.4866666666666666</v>
      </c>
      <c r="C424">
        <v>2.3899999999999997</v>
      </c>
      <c r="D424">
        <v>3.4266666666666663</v>
      </c>
    </row>
    <row r="425" spans="1:4" x14ac:dyDescent="0.35">
      <c r="A425">
        <v>417</v>
      </c>
      <c r="B425">
        <v>-1.1400000000000001</v>
      </c>
      <c r="C425">
        <v>3.3300000000000005</v>
      </c>
      <c r="D425">
        <v>3.6266666666666665</v>
      </c>
    </row>
    <row r="426" spans="1:4" x14ac:dyDescent="0.35">
      <c r="A426">
        <v>418</v>
      </c>
      <c r="B426">
        <v>0.82000000000000006</v>
      </c>
      <c r="C426">
        <v>3.06</v>
      </c>
      <c r="D426">
        <v>3.899999999999999</v>
      </c>
    </row>
    <row r="427" spans="1:4" x14ac:dyDescent="0.35">
      <c r="A427">
        <v>419</v>
      </c>
      <c r="B427">
        <v>1.3333333333333335</v>
      </c>
      <c r="C427">
        <v>2.56</v>
      </c>
      <c r="D427">
        <v>3.9399999999999995</v>
      </c>
    </row>
    <row r="428" spans="1:4" x14ac:dyDescent="0.35">
      <c r="A428">
        <v>420</v>
      </c>
      <c r="B428">
        <v>1.2600000000000002</v>
      </c>
      <c r="C428">
        <v>2.7499999999999996</v>
      </c>
      <c r="D428">
        <v>4.9799999999999995</v>
      </c>
    </row>
    <row r="429" spans="1:4" x14ac:dyDescent="0.35">
      <c r="A429">
        <v>421</v>
      </c>
      <c r="B429">
        <v>1.9266666666666667</v>
      </c>
      <c r="C429">
        <v>2.29</v>
      </c>
      <c r="D429">
        <v>2.9600000000000004</v>
      </c>
    </row>
    <row r="430" spans="1:4" x14ac:dyDescent="0.35">
      <c r="A430">
        <v>422</v>
      </c>
      <c r="B430">
        <v>1.0866666666666669</v>
      </c>
      <c r="C430">
        <v>2</v>
      </c>
      <c r="D430">
        <v>2.813333333333333</v>
      </c>
    </row>
    <row r="431" spans="1:4" x14ac:dyDescent="0.35">
      <c r="A431">
        <v>423</v>
      </c>
      <c r="B431">
        <v>1.7199999999999998</v>
      </c>
      <c r="C431">
        <v>1.86</v>
      </c>
      <c r="D431">
        <v>3.1733333333333329</v>
      </c>
    </row>
    <row r="432" spans="1:4" x14ac:dyDescent="0.35">
      <c r="A432">
        <v>424</v>
      </c>
      <c r="B432">
        <v>-8.0000000000000127E-2</v>
      </c>
      <c r="C432">
        <v>2.4999999999999996</v>
      </c>
      <c r="D432">
        <v>5.5200000000000005</v>
      </c>
    </row>
    <row r="433" spans="1:4" x14ac:dyDescent="0.35">
      <c r="A433">
        <v>425</v>
      </c>
      <c r="B433">
        <v>1.6200000000000003</v>
      </c>
      <c r="C433">
        <v>1.9299999999999997</v>
      </c>
      <c r="D433">
        <v>2.1933333333333334</v>
      </c>
    </row>
    <row r="434" spans="1:4" x14ac:dyDescent="0.35">
      <c r="A434">
        <v>426</v>
      </c>
      <c r="B434">
        <v>-0.3</v>
      </c>
      <c r="C434">
        <v>1.98</v>
      </c>
      <c r="D434">
        <v>4.3066666666666666</v>
      </c>
    </row>
    <row r="435" spans="1:4" x14ac:dyDescent="0.35">
      <c r="A435">
        <v>427</v>
      </c>
      <c r="B435">
        <v>0.72666666666666646</v>
      </c>
      <c r="C435">
        <v>2.29</v>
      </c>
      <c r="D435">
        <v>3.4466666666666659</v>
      </c>
    </row>
    <row r="436" spans="1:4" x14ac:dyDescent="0.35">
      <c r="A436">
        <v>428</v>
      </c>
      <c r="B436">
        <v>1.02</v>
      </c>
      <c r="C436">
        <v>2.15</v>
      </c>
      <c r="D436">
        <v>3.3999999999999995</v>
      </c>
    </row>
    <row r="437" spans="1:4" x14ac:dyDescent="0.35">
      <c r="A437">
        <v>429</v>
      </c>
      <c r="B437">
        <v>1.9000000000000001</v>
      </c>
      <c r="C437">
        <v>2.3199999999999998</v>
      </c>
      <c r="D437">
        <v>4.3333333333333313</v>
      </c>
    </row>
    <row r="438" spans="1:4" x14ac:dyDescent="0.35">
      <c r="A438">
        <v>430</v>
      </c>
      <c r="B438">
        <v>9.9999999999999964E-2</v>
      </c>
      <c r="C438">
        <v>2.63</v>
      </c>
      <c r="D438">
        <v>3.0533333333333332</v>
      </c>
    </row>
    <row r="439" spans="1:4" x14ac:dyDescent="0.35">
      <c r="A439">
        <v>431</v>
      </c>
      <c r="B439">
        <v>-0.62666666666666671</v>
      </c>
      <c r="C439">
        <v>2.9299999999999997</v>
      </c>
      <c r="D439">
        <v>3.7666666666666662</v>
      </c>
    </row>
    <row r="440" spans="1:4" x14ac:dyDescent="0.35">
      <c r="A440">
        <v>432</v>
      </c>
      <c r="B440">
        <v>-0.74666666666666681</v>
      </c>
      <c r="C440">
        <v>2.3399999999999994</v>
      </c>
      <c r="D440">
        <v>4.54</v>
      </c>
    </row>
    <row r="441" spans="1:4" x14ac:dyDescent="0.35">
      <c r="A441">
        <v>433</v>
      </c>
      <c r="B441">
        <v>0.96666666666666667</v>
      </c>
      <c r="C441">
        <v>2.33</v>
      </c>
      <c r="D441">
        <v>3.3399999999999994</v>
      </c>
    </row>
    <row r="442" spans="1:4" x14ac:dyDescent="0.35">
      <c r="A442">
        <v>434</v>
      </c>
      <c r="B442">
        <v>0.98666666666666669</v>
      </c>
      <c r="C442">
        <v>2.95</v>
      </c>
      <c r="D442">
        <v>4.0866666666666651</v>
      </c>
    </row>
    <row r="443" spans="1:4" x14ac:dyDescent="0.35">
      <c r="A443">
        <v>435</v>
      </c>
      <c r="B443">
        <v>0.63333333333333353</v>
      </c>
      <c r="C443">
        <v>2.5499999999999998</v>
      </c>
      <c r="D443">
        <v>4.5533333333333328</v>
      </c>
    </row>
    <row r="444" spans="1:4" x14ac:dyDescent="0.35">
      <c r="A444">
        <v>436</v>
      </c>
      <c r="B444">
        <v>0.6533333333333331</v>
      </c>
      <c r="C444">
        <v>2.84</v>
      </c>
      <c r="D444">
        <v>4.4666666666666668</v>
      </c>
    </row>
    <row r="445" spans="1:4" x14ac:dyDescent="0.35">
      <c r="A445">
        <v>437</v>
      </c>
      <c r="B445">
        <v>0.51999999999999991</v>
      </c>
      <c r="C445">
        <v>2.7199999999999998</v>
      </c>
      <c r="D445">
        <v>4.0533333333333328</v>
      </c>
    </row>
    <row r="446" spans="1:4" x14ac:dyDescent="0.35">
      <c r="A446">
        <v>438</v>
      </c>
      <c r="B446">
        <v>0.53333333333333333</v>
      </c>
      <c r="C446">
        <v>2.6399999999999997</v>
      </c>
      <c r="D446">
        <v>3.8399999999999994</v>
      </c>
    </row>
    <row r="447" spans="1:4" x14ac:dyDescent="0.35">
      <c r="A447">
        <v>439</v>
      </c>
      <c r="B447">
        <v>1.4066666666666667</v>
      </c>
      <c r="C447">
        <v>2.2699999999999996</v>
      </c>
      <c r="D447">
        <v>3.9266666666666663</v>
      </c>
    </row>
    <row r="448" spans="1:4" x14ac:dyDescent="0.35">
      <c r="A448">
        <v>440</v>
      </c>
      <c r="B448">
        <v>0.30666666666666664</v>
      </c>
      <c r="C448">
        <v>3.12</v>
      </c>
      <c r="D448">
        <v>4.3599999999999994</v>
      </c>
    </row>
    <row r="449" spans="1:4" x14ac:dyDescent="0.35">
      <c r="A449">
        <v>441</v>
      </c>
      <c r="B449">
        <v>0.23333333333333328</v>
      </c>
      <c r="C449">
        <v>1.34</v>
      </c>
      <c r="D449">
        <v>2.8</v>
      </c>
    </row>
    <row r="450" spans="1:4" x14ac:dyDescent="0.35">
      <c r="A450">
        <v>442</v>
      </c>
      <c r="B450">
        <v>0.97333333333333327</v>
      </c>
      <c r="C450">
        <v>2.66</v>
      </c>
      <c r="D450">
        <v>5.1266666666666669</v>
      </c>
    </row>
    <row r="451" spans="1:4" x14ac:dyDescent="0.35">
      <c r="A451">
        <v>443</v>
      </c>
      <c r="B451">
        <v>1.4200000000000002</v>
      </c>
      <c r="C451">
        <v>2.71</v>
      </c>
      <c r="D451">
        <v>4.4333333333333336</v>
      </c>
    </row>
    <row r="452" spans="1:4" x14ac:dyDescent="0.35">
      <c r="A452">
        <v>444</v>
      </c>
      <c r="B452">
        <v>2.6600000000000006</v>
      </c>
      <c r="C452">
        <v>2.37</v>
      </c>
      <c r="D452">
        <v>4.046666666666666</v>
      </c>
    </row>
    <row r="453" spans="1:4" x14ac:dyDescent="0.35">
      <c r="A453">
        <v>445</v>
      </c>
      <c r="B453">
        <v>-0.39333333333333337</v>
      </c>
      <c r="C453">
        <v>2.38</v>
      </c>
      <c r="D453">
        <v>4.126666666666666</v>
      </c>
    </row>
    <row r="454" spans="1:4" x14ac:dyDescent="0.35">
      <c r="A454">
        <v>446</v>
      </c>
      <c r="B454">
        <v>-1.4466666666666668</v>
      </c>
      <c r="C454">
        <v>2.62</v>
      </c>
      <c r="D454">
        <v>3.8933333333333326</v>
      </c>
    </row>
    <row r="455" spans="1:4" x14ac:dyDescent="0.35">
      <c r="A455">
        <v>447</v>
      </c>
      <c r="B455">
        <v>0.39333333333333326</v>
      </c>
      <c r="C455">
        <v>2.5799999999999996</v>
      </c>
      <c r="D455">
        <v>4.1599999999999993</v>
      </c>
    </row>
    <row r="456" spans="1:4" x14ac:dyDescent="0.35">
      <c r="A456">
        <v>448</v>
      </c>
      <c r="B456">
        <v>0.15333333333333338</v>
      </c>
      <c r="C456">
        <v>2.75</v>
      </c>
      <c r="D456">
        <v>3.6533333333333333</v>
      </c>
    </row>
    <row r="457" spans="1:4" x14ac:dyDescent="0.35">
      <c r="A457">
        <v>449</v>
      </c>
      <c r="B457">
        <v>2.72</v>
      </c>
      <c r="C457">
        <v>2.57</v>
      </c>
      <c r="D457">
        <v>3.2399999999999998</v>
      </c>
    </row>
    <row r="458" spans="1:4" x14ac:dyDescent="0.35">
      <c r="A458">
        <v>450</v>
      </c>
      <c r="B458">
        <v>-0.64666666666666661</v>
      </c>
      <c r="C458">
        <v>2.0699999999999998</v>
      </c>
      <c r="D458">
        <v>3.1733333333333329</v>
      </c>
    </row>
    <row r="459" spans="1:4" x14ac:dyDescent="0.35">
      <c r="A459">
        <v>451</v>
      </c>
      <c r="B459">
        <v>0.57333333333333347</v>
      </c>
      <c r="C459">
        <v>3</v>
      </c>
      <c r="D459">
        <v>4.4133333333333331</v>
      </c>
    </row>
    <row r="460" spans="1:4" x14ac:dyDescent="0.35">
      <c r="A460">
        <v>452</v>
      </c>
      <c r="B460">
        <v>0.8600000000000001</v>
      </c>
      <c r="C460">
        <v>3.78</v>
      </c>
      <c r="D460">
        <v>4.2333333333333325</v>
      </c>
    </row>
    <row r="461" spans="1:4" x14ac:dyDescent="0.35">
      <c r="A461">
        <v>453</v>
      </c>
      <c r="B461">
        <v>0.65333333333333343</v>
      </c>
      <c r="C461">
        <v>2.67</v>
      </c>
      <c r="D461">
        <v>3.3133333333333326</v>
      </c>
    </row>
    <row r="462" spans="1:4" x14ac:dyDescent="0.35">
      <c r="A462">
        <v>454</v>
      </c>
      <c r="B462">
        <v>0.52</v>
      </c>
      <c r="C462">
        <v>1.7</v>
      </c>
      <c r="D462">
        <v>2.6</v>
      </c>
    </row>
    <row r="463" spans="1:4" x14ac:dyDescent="0.35">
      <c r="A463">
        <v>455</v>
      </c>
      <c r="B463">
        <v>0.41333333333333333</v>
      </c>
      <c r="C463">
        <v>2.4299999999999997</v>
      </c>
      <c r="D463">
        <v>3.6933333333333325</v>
      </c>
    </row>
    <row r="464" spans="1:4" x14ac:dyDescent="0.35">
      <c r="A464">
        <v>456</v>
      </c>
      <c r="B464">
        <v>0.79333333333333333</v>
      </c>
      <c r="C464">
        <v>2.69</v>
      </c>
      <c r="D464">
        <v>4.1399999999999997</v>
      </c>
    </row>
    <row r="465" spans="1:4" x14ac:dyDescent="0.35">
      <c r="A465">
        <v>457</v>
      </c>
      <c r="B465">
        <v>1.6533333333333335</v>
      </c>
      <c r="C465">
        <v>2.72</v>
      </c>
      <c r="D465">
        <v>5.3666666666666663</v>
      </c>
    </row>
    <row r="466" spans="1:4" x14ac:dyDescent="0.35">
      <c r="A466">
        <v>458</v>
      </c>
      <c r="B466">
        <v>1.7933333333333332</v>
      </c>
      <c r="C466">
        <v>2.73</v>
      </c>
      <c r="D466">
        <v>3.7866666666666657</v>
      </c>
    </row>
    <row r="467" spans="1:4" x14ac:dyDescent="0.35">
      <c r="A467">
        <v>459</v>
      </c>
      <c r="B467">
        <v>0.33999999999999997</v>
      </c>
      <c r="C467">
        <v>2.35</v>
      </c>
      <c r="D467">
        <v>3.653333333333332</v>
      </c>
    </row>
    <row r="468" spans="1:4" x14ac:dyDescent="0.35">
      <c r="A468">
        <v>460</v>
      </c>
      <c r="B468">
        <v>0.26666666666666666</v>
      </c>
      <c r="C468">
        <v>2.5099999999999998</v>
      </c>
      <c r="D468">
        <v>2.8866666666666658</v>
      </c>
    </row>
    <row r="469" spans="1:4" x14ac:dyDescent="0.35">
      <c r="A469">
        <v>461</v>
      </c>
      <c r="B469">
        <v>1.4933333333333336</v>
      </c>
      <c r="C469">
        <v>2.57</v>
      </c>
      <c r="D469">
        <v>2.6133333333333324</v>
      </c>
    </row>
    <row r="470" spans="1:4" x14ac:dyDescent="0.35">
      <c r="A470">
        <v>462</v>
      </c>
      <c r="B470">
        <v>2.4799999999999995</v>
      </c>
      <c r="C470">
        <v>2.29</v>
      </c>
      <c r="D470">
        <v>4.9399999999999995</v>
      </c>
    </row>
    <row r="471" spans="1:4" x14ac:dyDescent="0.35">
      <c r="A471">
        <v>463</v>
      </c>
      <c r="B471">
        <v>1.1400000000000001</v>
      </c>
      <c r="C471">
        <v>2.8199999999999994</v>
      </c>
      <c r="D471">
        <v>4.873333333333334</v>
      </c>
    </row>
    <row r="472" spans="1:4" x14ac:dyDescent="0.35">
      <c r="A472">
        <v>464</v>
      </c>
      <c r="B472">
        <v>5.333333333333326E-2</v>
      </c>
      <c r="C472">
        <v>3.2</v>
      </c>
      <c r="D472">
        <v>5.0200000000000005</v>
      </c>
    </row>
    <row r="473" spans="1:4" x14ac:dyDescent="0.35">
      <c r="A473">
        <v>465</v>
      </c>
      <c r="B473">
        <v>0.7599999999999999</v>
      </c>
      <c r="C473">
        <v>2.2399999999999998</v>
      </c>
      <c r="D473">
        <v>3.6466666666666661</v>
      </c>
    </row>
    <row r="474" spans="1:4" x14ac:dyDescent="0.35">
      <c r="A474">
        <v>466</v>
      </c>
      <c r="B474">
        <v>0.70666666666666667</v>
      </c>
      <c r="C474">
        <v>2.34</v>
      </c>
      <c r="D474">
        <v>3.3733333333333335</v>
      </c>
    </row>
    <row r="475" spans="1:4" x14ac:dyDescent="0.35">
      <c r="A475">
        <v>467</v>
      </c>
      <c r="B475">
        <v>0.89333333333333331</v>
      </c>
      <c r="C475">
        <v>2.0599999999999996</v>
      </c>
      <c r="D475">
        <v>2.9533333333333331</v>
      </c>
    </row>
    <row r="476" spans="1:4" x14ac:dyDescent="0.35">
      <c r="A476">
        <v>468</v>
      </c>
      <c r="B476">
        <v>1.98</v>
      </c>
      <c r="C476">
        <v>2.15</v>
      </c>
      <c r="D476">
        <v>2.5933333333333333</v>
      </c>
    </row>
    <row r="477" spans="1:4" x14ac:dyDescent="0.35">
      <c r="A477">
        <v>469</v>
      </c>
      <c r="B477">
        <v>-0.60000000000000009</v>
      </c>
      <c r="C477">
        <v>2.57</v>
      </c>
      <c r="D477">
        <v>4.0933333333333328</v>
      </c>
    </row>
    <row r="478" spans="1:4" x14ac:dyDescent="0.35">
      <c r="A478">
        <v>470</v>
      </c>
      <c r="B478">
        <v>0.68666666666666687</v>
      </c>
      <c r="C478">
        <v>2.8799999999999994</v>
      </c>
      <c r="D478">
        <v>3.4733333333333332</v>
      </c>
    </row>
    <row r="479" spans="1:4" x14ac:dyDescent="0.35">
      <c r="A479">
        <v>471</v>
      </c>
      <c r="B479">
        <v>0.7</v>
      </c>
      <c r="C479">
        <v>2.6</v>
      </c>
      <c r="D479">
        <v>3.7399999999999998</v>
      </c>
    </row>
    <row r="480" spans="1:4" x14ac:dyDescent="0.35">
      <c r="A480">
        <v>472</v>
      </c>
      <c r="B480">
        <v>1.6266666666666667</v>
      </c>
      <c r="C480">
        <v>2.58</v>
      </c>
      <c r="D480">
        <v>3.0599999999999992</v>
      </c>
    </row>
    <row r="481" spans="1:4" x14ac:dyDescent="0.35">
      <c r="A481">
        <v>473</v>
      </c>
      <c r="B481">
        <v>2.7066666666666661</v>
      </c>
      <c r="C481">
        <v>2.3099999999999996</v>
      </c>
      <c r="D481">
        <v>3.5999999999999992</v>
      </c>
    </row>
    <row r="482" spans="1:4" x14ac:dyDescent="0.35">
      <c r="A482">
        <v>474</v>
      </c>
      <c r="B482">
        <v>0.60666666666666669</v>
      </c>
      <c r="C482">
        <v>2.94</v>
      </c>
      <c r="D482">
        <v>3.626666666666666</v>
      </c>
    </row>
    <row r="483" spans="1:4" x14ac:dyDescent="0.35">
      <c r="A483">
        <v>475</v>
      </c>
      <c r="B483">
        <v>1.6133333333333331</v>
      </c>
      <c r="C483">
        <v>2.54</v>
      </c>
      <c r="D483">
        <v>5</v>
      </c>
    </row>
    <row r="484" spans="1:4" x14ac:dyDescent="0.35">
      <c r="A484">
        <v>476</v>
      </c>
      <c r="B484">
        <v>1.9666666666666666</v>
      </c>
      <c r="C484">
        <v>3.04</v>
      </c>
      <c r="D484">
        <v>3.3266666666666667</v>
      </c>
    </row>
    <row r="485" spans="1:4" x14ac:dyDescent="0.35">
      <c r="A485">
        <v>477</v>
      </c>
      <c r="B485">
        <v>0.47999999999999993</v>
      </c>
      <c r="C485">
        <v>1.8399999999999999</v>
      </c>
      <c r="D485">
        <v>3.3266666666666667</v>
      </c>
    </row>
    <row r="486" spans="1:4" x14ac:dyDescent="0.35">
      <c r="A486">
        <v>478</v>
      </c>
      <c r="B486">
        <v>-2.0000000000000285E-2</v>
      </c>
      <c r="C486">
        <v>2.35</v>
      </c>
      <c r="D486">
        <v>3.2466666666666657</v>
      </c>
    </row>
    <row r="487" spans="1:4" x14ac:dyDescent="0.35">
      <c r="A487">
        <v>479</v>
      </c>
      <c r="B487">
        <v>1.2066666666666666</v>
      </c>
      <c r="C487">
        <v>1.47</v>
      </c>
      <c r="D487">
        <v>3.9066666666666663</v>
      </c>
    </row>
    <row r="488" spans="1:4" x14ac:dyDescent="0.35">
      <c r="A488">
        <v>480</v>
      </c>
      <c r="B488">
        <v>1.5333333333333337</v>
      </c>
      <c r="C488">
        <v>2.3899999999999997</v>
      </c>
      <c r="D488">
        <v>3.58</v>
      </c>
    </row>
    <row r="489" spans="1:4" x14ac:dyDescent="0.35">
      <c r="A489">
        <v>481</v>
      </c>
      <c r="B489">
        <v>-1.0533333333333335</v>
      </c>
      <c r="C489">
        <v>1.7600000000000002</v>
      </c>
      <c r="D489">
        <v>3.6666666666666656</v>
      </c>
    </row>
    <row r="490" spans="1:4" x14ac:dyDescent="0.35">
      <c r="A490">
        <v>482</v>
      </c>
      <c r="B490">
        <v>1.8733333333333335</v>
      </c>
      <c r="C490">
        <v>1.67</v>
      </c>
      <c r="D490">
        <v>4.3466666666666667</v>
      </c>
    </row>
    <row r="491" spans="1:4" x14ac:dyDescent="0.35">
      <c r="A491">
        <v>483</v>
      </c>
      <c r="B491">
        <v>1.4</v>
      </c>
      <c r="C491">
        <v>2.36</v>
      </c>
      <c r="D491">
        <v>3.9533333333333331</v>
      </c>
    </row>
    <row r="492" spans="1:4" x14ac:dyDescent="0.35">
      <c r="A492">
        <v>484</v>
      </c>
      <c r="B492">
        <v>1.54</v>
      </c>
      <c r="C492">
        <v>2.2199999999999998</v>
      </c>
      <c r="D492">
        <v>3.7999999999999989</v>
      </c>
    </row>
    <row r="493" spans="1:4" x14ac:dyDescent="0.35">
      <c r="A493">
        <v>485</v>
      </c>
      <c r="B493">
        <v>-0.4800000000000002</v>
      </c>
      <c r="C493">
        <v>2.75</v>
      </c>
      <c r="D493">
        <v>4.633333333333332</v>
      </c>
    </row>
    <row r="494" spans="1:4" x14ac:dyDescent="0.35">
      <c r="A494">
        <v>486</v>
      </c>
      <c r="B494">
        <v>-0.34000000000000008</v>
      </c>
      <c r="C494">
        <v>2.4500000000000002</v>
      </c>
      <c r="D494">
        <v>3.1066666666666665</v>
      </c>
    </row>
    <row r="495" spans="1:4" x14ac:dyDescent="0.35">
      <c r="A495">
        <v>487</v>
      </c>
      <c r="B495">
        <v>0.94666666666666677</v>
      </c>
      <c r="C495">
        <v>2.0299999999999998</v>
      </c>
      <c r="D495">
        <v>2.7466666666666666</v>
      </c>
    </row>
    <row r="496" spans="1:4" x14ac:dyDescent="0.35">
      <c r="A496">
        <v>488</v>
      </c>
      <c r="B496">
        <v>0.26666666666666661</v>
      </c>
      <c r="C496">
        <v>2.6199999999999997</v>
      </c>
      <c r="D496">
        <v>4.5</v>
      </c>
    </row>
    <row r="497" spans="1:4" x14ac:dyDescent="0.35">
      <c r="A497">
        <v>489</v>
      </c>
      <c r="B497">
        <v>1.1600000000000001</v>
      </c>
      <c r="C497">
        <v>2.6700000000000004</v>
      </c>
      <c r="D497">
        <v>4.1466666666666665</v>
      </c>
    </row>
    <row r="498" spans="1:4" x14ac:dyDescent="0.35">
      <c r="A498">
        <v>490</v>
      </c>
      <c r="B498">
        <v>1.0533333333333335</v>
      </c>
      <c r="C498">
        <v>2.6</v>
      </c>
      <c r="D498">
        <v>4.3599999999999994</v>
      </c>
    </row>
    <row r="499" spans="1:4" x14ac:dyDescent="0.35">
      <c r="A499">
        <v>491</v>
      </c>
      <c r="B499">
        <v>9.3333333333333421E-2</v>
      </c>
      <c r="C499">
        <v>2.2599999999999993</v>
      </c>
      <c r="D499">
        <v>3.066666666666666</v>
      </c>
    </row>
    <row r="500" spans="1:4" x14ac:dyDescent="0.35">
      <c r="A500">
        <v>492</v>
      </c>
      <c r="B500">
        <v>1.3466666666666669</v>
      </c>
      <c r="C500">
        <v>1.22</v>
      </c>
      <c r="D500">
        <v>3.0733333333333328</v>
      </c>
    </row>
    <row r="501" spans="1:4" x14ac:dyDescent="0.35">
      <c r="A501">
        <v>493</v>
      </c>
      <c r="B501">
        <v>0.88000000000000012</v>
      </c>
      <c r="C501">
        <v>2.9299999999999997</v>
      </c>
      <c r="D501">
        <v>3.3599999999999994</v>
      </c>
    </row>
    <row r="502" spans="1:4" x14ac:dyDescent="0.35">
      <c r="A502">
        <v>494</v>
      </c>
      <c r="B502">
        <v>-1.1066666666666667</v>
      </c>
      <c r="C502">
        <v>2.2999999999999998</v>
      </c>
      <c r="D502">
        <v>4.9866666666666672</v>
      </c>
    </row>
    <row r="503" spans="1:4" x14ac:dyDescent="0.35">
      <c r="A503">
        <v>495</v>
      </c>
      <c r="B503">
        <v>1.1333333333333333</v>
      </c>
      <c r="C503">
        <v>2.6399999999999997</v>
      </c>
      <c r="D503">
        <v>4.0866666666666669</v>
      </c>
    </row>
    <row r="504" spans="1:4" x14ac:dyDescent="0.35">
      <c r="A504">
        <v>496</v>
      </c>
      <c r="B504">
        <v>1.6266666666666665</v>
      </c>
      <c r="C504">
        <v>2.79</v>
      </c>
      <c r="D504">
        <v>2.8199999999999994</v>
      </c>
    </row>
    <row r="505" spans="1:4" x14ac:dyDescent="0.35">
      <c r="A505">
        <v>497</v>
      </c>
      <c r="B505">
        <v>-1.1200000000000001</v>
      </c>
      <c r="C505">
        <v>2.8299999999999996</v>
      </c>
      <c r="D505">
        <v>3.2666666666666666</v>
      </c>
    </row>
    <row r="506" spans="1:4" x14ac:dyDescent="0.35">
      <c r="A506">
        <v>498</v>
      </c>
      <c r="B506">
        <v>0.13333333333333333</v>
      </c>
      <c r="C506">
        <v>3.05</v>
      </c>
      <c r="D506">
        <v>2.9466666666666663</v>
      </c>
    </row>
    <row r="507" spans="1:4" x14ac:dyDescent="0.35">
      <c r="A507">
        <v>499</v>
      </c>
      <c r="B507">
        <v>1.38</v>
      </c>
      <c r="C507">
        <v>2.96</v>
      </c>
      <c r="D507">
        <v>4.833333333333333</v>
      </c>
    </row>
    <row r="508" spans="1:4" x14ac:dyDescent="0.35">
      <c r="A508">
        <v>500</v>
      </c>
      <c r="B508">
        <v>0.86</v>
      </c>
      <c r="C508">
        <v>3.0300000000000002</v>
      </c>
      <c r="D508">
        <v>3.8466666666666653</v>
      </c>
    </row>
    <row r="509" spans="1:4" x14ac:dyDescent="0.35">
      <c r="A509">
        <v>501</v>
      </c>
      <c r="B509">
        <v>-0.16000000000000009</v>
      </c>
      <c r="C509">
        <v>3.0099999999999993</v>
      </c>
      <c r="D509">
        <v>3.7666666666666657</v>
      </c>
    </row>
    <row r="510" spans="1:4" x14ac:dyDescent="0.35">
      <c r="A510">
        <v>502</v>
      </c>
      <c r="B510">
        <v>0.26666666666666672</v>
      </c>
      <c r="C510">
        <v>2.46</v>
      </c>
      <c r="D510">
        <v>2.046666666666666</v>
      </c>
    </row>
    <row r="511" spans="1:4" x14ac:dyDescent="0.35">
      <c r="A511">
        <v>503</v>
      </c>
      <c r="B511">
        <v>0.29333333333333328</v>
      </c>
      <c r="C511">
        <v>1.3399999999999999</v>
      </c>
      <c r="D511">
        <v>3.2599999999999993</v>
      </c>
    </row>
    <row r="512" spans="1:4" x14ac:dyDescent="0.35">
      <c r="A512">
        <v>504</v>
      </c>
      <c r="B512">
        <v>3.3333333333333333E-2</v>
      </c>
      <c r="C512">
        <v>1.9300000000000002</v>
      </c>
      <c r="D512">
        <v>4.0533333333333328</v>
      </c>
    </row>
    <row r="513" spans="1:4" x14ac:dyDescent="0.35">
      <c r="A513">
        <v>505</v>
      </c>
      <c r="B513">
        <v>0.9</v>
      </c>
      <c r="C513">
        <v>2.8</v>
      </c>
      <c r="D513">
        <v>5.6</v>
      </c>
    </row>
    <row r="514" spans="1:4" x14ac:dyDescent="0.35">
      <c r="A514">
        <v>506</v>
      </c>
      <c r="B514">
        <v>1.6600000000000004</v>
      </c>
      <c r="C514">
        <v>3.4699999999999998</v>
      </c>
      <c r="D514">
        <v>4.5266666666666664</v>
      </c>
    </row>
    <row r="515" spans="1:4" x14ac:dyDescent="0.35">
      <c r="A515">
        <v>507</v>
      </c>
      <c r="B515">
        <v>0.72666666666666657</v>
      </c>
      <c r="C515">
        <v>3.19</v>
      </c>
      <c r="D515">
        <v>4.3533333333333335</v>
      </c>
    </row>
    <row r="516" spans="1:4" x14ac:dyDescent="0.35">
      <c r="A516">
        <v>508</v>
      </c>
      <c r="B516">
        <v>0.7599999999999999</v>
      </c>
      <c r="C516">
        <v>2.44</v>
      </c>
      <c r="D516">
        <v>3.4</v>
      </c>
    </row>
    <row r="517" spans="1:4" x14ac:dyDescent="0.35">
      <c r="A517">
        <v>509</v>
      </c>
      <c r="B517">
        <v>0.99333333333333307</v>
      </c>
      <c r="C517">
        <v>2.5799999999999996</v>
      </c>
      <c r="D517">
        <v>4.8933333333333335</v>
      </c>
    </row>
    <row r="518" spans="1:4" x14ac:dyDescent="0.35">
      <c r="A518">
        <v>510</v>
      </c>
      <c r="B518">
        <v>0.7333333333333335</v>
      </c>
      <c r="C518">
        <v>1.23</v>
      </c>
      <c r="D518">
        <v>4.3266666666666662</v>
      </c>
    </row>
    <row r="519" spans="1:4" x14ac:dyDescent="0.35">
      <c r="A519">
        <v>511</v>
      </c>
      <c r="B519">
        <v>0.36666666666666659</v>
      </c>
      <c r="C519">
        <v>1.3699999999999999</v>
      </c>
      <c r="D519">
        <v>4.5</v>
      </c>
    </row>
    <row r="520" spans="1:4" x14ac:dyDescent="0.35">
      <c r="A520">
        <v>512</v>
      </c>
      <c r="B520">
        <v>1.0533333333333332</v>
      </c>
      <c r="C520">
        <v>2.2299999999999995</v>
      </c>
      <c r="D520">
        <v>4.0133333333333328</v>
      </c>
    </row>
    <row r="521" spans="1:4" x14ac:dyDescent="0.35">
      <c r="A521">
        <v>513</v>
      </c>
      <c r="B521">
        <v>1.7933333333333334</v>
      </c>
      <c r="C521">
        <v>2.83</v>
      </c>
      <c r="D521">
        <v>2.9533333333333331</v>
      </c>
    </row>
    <row r="522" spans="1:4" x14ac:dyDescent="0.35">
      <c r="A522">
        <v>514</v>
      </c>
      <c r="B522">
        <v>0.92666666666666686</v>
      </c>
      <c r="C522">
        <v>2.3599999999999994</v>
      </c>
      <c r="D522">
        <v>4.26</v>
      </c>
    </row>
    <row r="523" spans="1:4" x14ac:dyDescent="0.35">
      <c r="A523">
        <v>515</v>
      </c>
      <c r="B523">
        <v>0.75333333333333341</v>
      </c>
      <c r="C523">
        <v>2.78</v>
      </c>
      <c r="D523">
        <v>4.3266666666666662</v>
      </c>
    </row>
    <row r="524" spans="1:4" x14ac:dyDescent="0.35">
      <c r="A524">
        <v>516</v>
      </c>
      <c r="B524">
        <v>1.1066666666666667</v>
      </c>
      <c r="C524">
        <v>2.0699999999999994</v>
      </c>
      <c r="D524">
        <v>2.8399999999999994</v>
      </c>
    </row>
    <row r="525" spans="1:4" x14ac:dyDescent="0.35">
      <c r="A525">
        <v>517</v>
      </c>
      <c r="B525">
        <v>0.96000000000000008</v>
      </c>
      <c r="C525">
        <v>2.88</v>
      </c>
      <c r="D525">
        <v>4.253333333333333</v>
      </c>
    </row>
    <row r="526" spans="1:4" x14ac:dyDescent="0.35">
      <c r="A526">
        <v>518</v>
      </c>
      <c r="B526">
        <v>1.02</v>
      </c>
      <c r="C526">
        <v>2.74</v>
      </c>
      <c r="D526">
        <v>4.4466666666666663</v>
      </c>
    </row>
    <row r="527" spans="1:4" x14ac:dyDescent="0.35">
      <c r="A527">
        <v>519</v>
      </c>
      <c r="B527">
        <v>0.60666666666666658</v>
      </c>
      <c r="C527">
        <v>2.5700000000000003</v>
      </c>
      <c r="D527">
        <v>3.0333333333333332</v>
      </c>
    </row>
    <row r="528" spans="1:4" x14ac:dyDescent="0.35">
      <c r="A528">
        <v>520</v>
      </c>
      <c r="B528">
        <v>0.80666666666666664</v>
      </c>
      <c r="C528">
        <v>2.2000000000000002</v>
      </c>
      <c r="D528">
        <v>3.6133333333333328</v>
      </c>
    </row>
    <row r="529" spans="1:4" x14ac:dyDescent="0.35">
      <c r="A529">
        <v>521</v>
      </c>
      <c r="B529">
        <v>1.0333333333333334</v>
      </c>
      <c r="C529">
        <v>3.19</v>
      </c>
      <c r="D529">
        <v>4.1533333333333333</v>
      </c>
    </row>
    <row r="530" spans="1:4" x14ac:dyDescent="0.35">
      <c r="A530">
        <v>522</v>
      </c>
      <c r="B530">
        <v>0.56000000000000016</v>
      </c>
      <c r="C530">
        <v>2.21</v>
      </c>
      <c r="D530">
        <v>4.6066666666666665</v>
      </c>
    </row>
    <row r="531" spans="1:4" x14ac:dyDescent="0.35">
      <c r="A531">
        <v>523</v>
      </c>
      <c r="B531">
        <v>0.66666666666666663</v>
      </c>
      <c r="C531">
        <v>2.8899999999999997</v>
      </c>
      <c r="D531">
        <v>2.3800000000000003</v>
      </c>
    </row>
    <row r="532" spans="1:4" x14ac:dyDescent="0.35">
      <c r="A532">
        <v>524</v>
      </c>
      <c r="B532">
        <v>1.1133333333333335</v>
      </c>
      <c r="C532">
        <v>3.41</v>
      </c>
      <c r="D532">
        <v>3.9599999999999991</v>
      </c>
    </row>
    <row r="533" spans="1:4" x14ac:dyDescent="0.35">
      <c r="A533">
        <v>525</v>
      </c>
      <c r="B533">
        <v>0.3999999999999998</v>
      </c>
      <c r="C533">
        <v>3.38</v>
      </c>
      <c r="D533">
        <v>2.1733333333333329</v>
      </c>
    </row>
    <row r="534" spans="1:4" x14ac:dyDescent="0.35">
      <c r="A534">
        <v>526</v>
      </c>
      <c r="B534">
        <v>1.5733333333333333</v>
      </c>
      <c r="C534">
        <v>2.2599999999999998</v>
      </c>
      <c r="D534">
        <v>3.5399999999999991</v>
      </c>
    </row>
    <row r="535" spans="1:4" x14ac:dyDescent="0.35">
      <c r="A535">
        <v>527</v>
      </c>
      <c r="B535">
        <v>1.34</v>
      </c>
      <c r="C535">
        <v>2.0699999999999998</v>
      </c>
      <c r="D535">
        <v>5.86</v>
      </c>
    </row>
    <row r="536" spans="1:4" x14ac:dyDescent="0.35">
      <c r="A536">
        <v>528</v>
      </c>
      <c r="B536">
        <v>1.7333333333333334</v>
      </c>
      <c r="C536">
        <v>2.5699999999999994</v>
      </c>
      <c r="D536">
        <v>3.4533333333333331</v>
      </c>
    </row>
    <row r="537" spans="1:4" x14ac:dyDescent="0.35">
      <c r="A537">
        <v>529</v>
      </c>
      <c r="B537">
        <v>0.27333333333333332</v>
      </c>
      <c r="C537">
        <v>3.3199999999999994</v>
      </c>
      <c r="D537">
        <v>3.0533333333333332</v>
      </c>
    </row>
    <row r="538" spans="1:4" x14ac:dyDescent="0.35">
      <c r="A538">
        <v>530</v>
      </c>
      <c r="B538">
        <v>0.55333333333333323</v>
      </c>
      <c r="C538">
        <v>2.1399999999999997</v>
      </c>
      <c r="D538">
        <v>4.1999999999999993</v>
      </c>
    </row>
    <row r="539" spans="1:4" x14ac:dyDescent="0.35">
      <c r="A539">
        <v>531</v>
      </c>
      <c r="B539">
        <v>1.3000000000000003</v>
      </c>
      <c r="C539">
        <v>3.1799999999999997</v>
      </c>
      <c r="D539">
        <v>4.1199999999999992</v>
      </c>
    </row>
    <row r="540" spans="1:4" x14ac:dyDescent="0.35">
      <c r="A540">
        <v>532</v>
      </c>
      <c r="B540">
        <v>2.1</v>
      </c>
      <c r="C540">
        <v>2.71</v>
      </c>
      <c r="D540">
        <v>4.1066666666666656</v>
      </c>
    </row>
    <row r="541" spans="1:4" x14ac:dyDescent="0.35">
      <c r="A541">
        <v>533</v>
      </c>
      <c r="B541">
        <v>1.2133333333333336</v>
      </c>
      <c r="C541">
        <v>2.08</v>
      </c>
      <c r="D541">
        <v>3.4133333333333331</v>
      </c>
    </row>
    <row r="542" spans="1:4" x14ac:dyDescent="0.35">
      <c r="A542">
        <v>534</v>
      </c>
      <c r="B542">
        <v>1.2066666666666668</v>
      </c>
      <c r="C542">
        <v>3.2400000000000007</v>
      </c>
      <c r="D542">
        <v>3.3933333333333335</v>
      </c>
    </row>
    <row r="543" spans="1:4" x14ac:dyDescent="0.35">
      <c r="A543">
        <v>535</v>
      </c>
      <c r="B543">
        <v>1.8600000000000003</v>
      </c>
      <c r="C543">
        <v>2.8899999999999997</v>
      </c>
      <c r="D543">
        <v>3.5399999999999996</v>
      </c>
    </row>
    <row r="544" spans="1:4" x14ac:dyDescent="0.35">
      <c r="A544">
        <v>536</v>
      </c>
      <c r="B544">
        <v>-0.1866666666666667</v>
      </c>
      <c r="C544">
        <v>1.64</v>
      </c>
      <c r="D544">
        <v>2.8066666666666662</v>
      </c>
    </row>
    <row r="545" spans="1:4" x14ac:dyDescent="0.35">
      <c r="A545">
        <v>537</v>
      </c>
      <c r="B545">
        <v>-0.35333333333333339</v>
      </c>
      <c r="C545">
        <v>2.5099999999999993</v>
      </c>
      <c r="D545">
        <v>3.9266666666666663</v>
      </c>
    </row>
    <row r="546" spans="1:4" x14ac:dyDescent="0.35">
      <c r="A546">
        <v>538</v>
      </c>
      <c r="B546">
        <v>-6.6666666666666098E-3</v>
      </c>
      <c r="C546">
        <v>2.4499999999999997</v>
      </c>
      <c r="D546">
        <v>4.6599999999999993</v>
      </c>
    </row>
    <row r="547" spans="1:4" x14ac:dyDescent="0.35">
      <c r="A547">
        <v>539</v>
      </c>
      <c r="B547">
        <v>1.3333333333333333</v>
      </c>
      <c r="C547">
        <v>2.2199999999999998</v>
      </c>
      <c r="D547">
        <v>3.0199999999999987</v>
      </c>
    </row>
    <row r="548" spans="1:4" x14ac:dyDescent="0.35">
      <c r="A548">
        <v>540</v>
      </c>
      <c r="B548">
        <v>0.45333333333333337</v>
      </c>
      <c r="C548">
        <v>1.69</v>
      </c>
      <c r="D548">
        <v>3.7533333333333325</v>
      </c>
    </row>
    <row r="549" spans="1:4" x14ac:dyDescent="0.35">
      <c r="A549">
        <v>541</v>
      </c>
      <c r="B549">
        <v>1.7333333333333336</v>
      </c>
      <c r="C549">
        <v>3.3099999999999996</v>
      </c>
      <c r="D549">
        <v>4.8933333333333326</v>
      </c>
    </row>
    <row r="550" spans="1:4" x14ac:dyDescent="0.35">
      <c r="A550">
        <v>542</v>
      </c>
      <c r="B550">
        <v>1.5133333333333332</v>
      </c>
      <c r="C550">
        <v>0.97</v>
      </c>
      <c r="D550">
        <v>5.7133333333333338</v>
      </c>
    </row>
    <row r="551" spans="1:4" x14ac:dyDescent="0.35">
      <c r="A551">
        <v>543</v>
      </c>
      <c r="B551">
        <v>2.1133333333333337</v>
      </c>
      <c r="C551">
        <v>2.5699999999999994</v>
      </c>
      <c r="D551">
        <v>4.6066666666666665</v>
      </c>
    </row>
    <row r="552" spans="1:4" x14ac:dyDescent="0.35">
      <c r="A552">
        <v>544</v>
      </c>
      <c r="B552">
        <v>1.3333333333333379E-2</v>
      </c>
      <c r="C552">
        <v>3.589999999999999</v>
      </c>
      <c r="D552">
        <v>3.566666666666666</v>
      </c>
    </row>
    <row r="553" spans="1:4" x14ac:dyDescent="0.35">
      <c r="A553">
        <v>545</v>
      </c>
      <c r="B553">
        <v>8.6666666666666586E-2</v>
      </c>
      <c r="C553">
        <v>2.42</v>
      </c>
      <c r="D553">
        <v>3.2799999999999994</v>
      </c>
    </row>
    <row r="554" spans="1:4" x14ac:dyDescent="0.35">
      <c r="A554">
        <v>546</v>
      </c>
      <c r="B554">
        <v>0.29333333333333333</v>
      </c>
      <c r="C554">
        <v>1.8699999999999999</v>
      </c>
      <c r="D554">
        <v>2.8933333333333326</v>
      </c>
    </row>
    <row r="555" spans="1:4" x14ac:dyDescent="0.35">
      <c r="A555">
        <v>547</v>
      </c>
      <c r="B555">
        <v>1.1866666666666668</v>
      </c>
      <c r="C555">
        <v>2.86</v>
      </c>
      <c r="D555">
        <v>5.12</v>
      </c>
    </row>
    <row r="556" spans="1:4" x14ac:dyDescent="0.35">
      <c r="A556">
        <v>548</v>
      </c>
      <c r="B556">
        <v>0.58000000000000007</v>
      </c>
      <c r="C556">
        <v>2.42</v>
      </c>
      <c r="D556">
        <v>5.7266666666666657</v>
      </c>
    </row>
    <row r="557" spans="1:4" x14ac:dyDescent="0.35">
      <c r="A557">
        <v>549</v>
      </c>
      <c r="B557">
        <v>1.4</v>
      </c>
      <c r="C557">
        <v>2.6</v>
      </c>
      <c r="D557">
        <v>5.8400000000000007</v>
      </c>
    </row>
    <row r="558" spans="1:4" x14ac:dyDescent="0.35">
      <c r="A558">
        <v>550</v>
      </c>
      <c r="B558">
        <v>-0.22666666666666666</v>
      </c>
      <c r="C558">
        <v>2.1399999999999997</v>
      </c>
      <c r="D558">
        <v>4.7266666666666657</v>
      </c>
    </row>
    <row r="559" spans="1:4" x14ac:dyDescent="0.35">
      <c r="A559">
        <v>551</v>
      </c>
      <c r="B559">
        <v>0.69333333333333336</v>
      </c>
      <c r="C559">
        <v>1.2799999999999998</v>
      </c>
      <c r="D559">
        <v>4.7266666666666657</v>
      </c>
    </row>
    <row r="560" spans="1:4" x14ac:dyDescent="0.35">
      <c r="A560">
        <v>552</v>
      </c>
      <c r="B560">
        <v>5.3333333333333219E-2</v>
      </c>
      <c r="C560">
        <v>2.4799999999999995</v>
      </c>
      <c r="D560">
        <v>3.3599999999999994</v>
      </c>
    </row>
    <row r="561" spans="1:4" x14ac:dyDescent="0.35">
      <c r="A561">
        <v>553</v>
      </c>
      <c r="B561">
        <v>1.0533333333333335</v>
      </c>
      <c r="C561">
        <v>2.6100000000000003</v>
      </c>
      <c r="D561">
        <v>3.8599999999999994</v>
      </c>
    </row>
    <row r="562" spans="1:4" x14ac:dyDescent="0.35">
      <c r="A562">
        <v>554</v>
      </c>
      <c r="B562">
        <v>0.78</v>
      </c>
      <c r="C562">
        <v>3.31</v>
      </c>
      <c r="D562">
        <v>4.3266666666666662</v>
      </c>
    </row>
    <row r="563" spans="1:4" x14ac:dyDescent="0.35">
      <c r="A563">
        <v>555</v>
      </c>
      <c r="B563">
        <v>0.88</v>
      </c>
      <c r="C563">
        <v>3.3900000000000006</v>
      </c>
      <c r="D563">
        <v>4.7466666666666661</v>
      </c>
    </row>
    <row r="564" spans="1:4" x14ac:dyDescent="0.35">
      <c r="A564">
        <v>556</v>
      </c>
      <c r="B564">
        <v>1.8133333333333332</v>
      </c>
      <c r="C564">
        <v>1.67</v>
      </c>
      <c r="D564">
        <v>4.0399999999999991</v>
      </c>
    </row>
    <row r="565" spans="1:4" x14ac:dyDescent="0.35">
      <c r="A565">
        <v>557</v>
      </c>
      <c r="B565">
        <v>1.4200000000000002</v>
      </c>
      <c r="C565">
        <v>2.3999999999999995</v>
      </c>
      <c r="D565">
        <v>4.3666666666666663</v>
      </c>
    </row>
    <row r="566" spans="1:4" x14ac:dyDescent="0.35">
      <c r="A566">
        <v>558</v>
      </c>
      <c r="B566">
        <v>1.38</v>
      </c>
      <c r="C566">
        <v>2.87</v>
      </c>
      <c r="D566">
        <v>6.4266666666666659</v>
      </c>
    </row>
    <row r="567" spans="1:4" x14ac:dyDescent="0.35">
      <c r="A567">
        <v>559</v>
      </c>
      <c r="B567">
        <v>1.6800000000000002</v>
      </c>
      <c r="C567">
        <v>2.6799999999999997</v>
      </c>
      <c r="D567">
        <v>3.8066666666666658</v>
      </c>
    </row>
    <row r="568" spans="1:4" x14ac:dyDescent="0.35">
      <c r="A568">
        <v>560</v>
      </c>
      <c r="B568">
        <v>0.39999999999999986</v>
      </c>
      <c r="C568">
        <v>3.0100000000000002</v>
      </c>
      <c r="D568">
        <v>4.2533333333333339</v>
      </c>
    </row>
    <row r="569" spans="1:4" x14ac:dyDescent="0.35">
      <c r="A569">
        <v>561</v>
      </c>
      <c r="B569">
        <v>1.4600000000000002</v>
      </c>
      <c r="C569">
        <v>2.2999999999999998</v>
      </c>
      <c r="D569">
        <v>3.5399999999999991</v>
      </c>
    </row>
    <row r="570" spans="1:4" x14ac:dyDescent="0.35">
      <c r="A570">
        <v>562</v>
      </c>
      <c r="B570">
        <v>0.80666666666666664</v>
      </c>
      <c r="C570">
        <v>2.4699999999999998</v>
      </c>
      <c r="D570">
        <v>4.5866666666666669</v>
      </c>
    </row>
    <row r="571" spans="1:4" x14ac:dyDescent="0.35">
      <c r="A571">
        <v>563</v>
      </c>
      <c r="B571">
        <v>0.8</v>
      </c>
      <c r="C571">
        <v>2.33</v>
      </c>
      <c r="D571">
        <v>3.8733333333333331</v>
      </c>
    </row>
    <row r="572" spans="1:4" x14ac:dyDescent="0.35">
      <c r="A572">
        <v>564</v>
      </c>
      <c r="B572">
        <v>0.79333333333333322</v>
      </c>
      <c r="C572">
        <v>2.4899999999999998</v>
      </c>
      <c r="D572">
        <v>3.4733333333333332</v>
      </c>
    </row>
    <row r="573" spans="1:4" x14ac:dyDescent="0.35">
      <c r="A573">
        <v>565</v>
      </c>
      <c r="B573">
        <v>1.4866666666666666</v>
      </c>
      <c r="C573">
        <v>2.9299999999999997</v>
      </c>
      <c r="D573">
        <v>2.6066666666666665</v>
      </c>
    </row>
    <row r="574" spans="1:4" x14ac:dyDescent="0.35">
      <c r="A574">
        <v>566</v>
      </c>
      <c r="B574">
        <v>1.5</v>
      </c>
      <c r="C574">
        <v>1.8299999999999996</v>
      </c>
      <c r="D574">
        <v>3.8133333333333326</v>
      </c>
    </row>
    <row r="575" spans="1:4" x14ac:dyDescent="0.35">
      <c r="A575">
        <v>567</v>
      </c>
      <c r="B575">
        <v>-6.6666666666666666E-2</v>
      </c>
      <c r="C575">
        <v>2.35</v>
      </c>
      <c r="D575">
        <v>1.86</v>
      </c>
    </row>
    <row r="576" spans="1:4" x14ac:dyDescent="0.35">
      <c r="A576">
        <v>568</v>
      </c>
      <c r="B576">
        <v>-1.4666666666666666</v>
      </c>
      <c r="C576">
        <v>1.9399999999999995</v>
      </c>
      <c r="D576">
        <v>4.8600000000000003</v>
      </c>
    </row>
    <row r="577" spans="1:4" x14ac:dyDescent="0.35">
      <c r="A577">
        <v>569</v>
      </c>
      <c r="B577">
        <v>1.4800000000000002</v>
      </c>
      <c r="C577">
        <v>2.52</v>
      </c>
      <c r="D577">
        <v>4.08</v>
      </c>
    </row>
    <row r="578" spans="1:4" x14ac:dyDescent="0.35">
      <c r="A578">
        <v>570</v>
      </c>
      <c r="B578">
        <v>-0.48666666666666664</v>
      </c>
      <c r="C578">
        <v>2.3899999999999997</v>
      </c>
      <c r="D578">
        <v>5.1866666666666665</v>
      </c>
    </row>
    <row r="579" spans="1:4" x14ac:dyDescent="0.35">
      <c r="A579">
        <v>571</v>
      </c>
      <c r="B579">
        <v>0.41333333333333327</v>
      </c>
      <c r="C579">
        <v>1.43</v>
      </c>
      <c r="D579">
        <v>2.8400000000000003</v>
      </c>
    </row>
    <row r="580" spans="1:4" x14ac:dyDescent="0.35">
      <c r="A580">
        <v>572</v>
      </c>
      <c r="B580">
        <v>1.0133333333333332</v>
      </c>
      <c r="C580">
        <v>1.97</v>
      </c>
      <c r="D580">
        <v>2.8999999999999995</v>
      </c>
    </row>
    <row r="581" spans="1:4" x14ac:dyDescent="0.35">
      <c r="A581">
        <v>573</v>
      </c>
      <c r="B581">
        <v>-0.18666666666666679</v>
      </c>
      <c r="C581">
        <v>2.6399999999999997</v>
      </c>
      <c r="D581">
        <v>3.4799999999999995</v>
      </c>
    </row>
    <row r="582" spans="1:4" x14ac:dyDescent="0.35">
      <c r="A582">
        <v>574</v>
      </c>
      <c r="B582">
        <v>0.30666666666666653</v>
      </c>
      <c r="C582">
        <v>3.3</v>
      </c>
      <c r="D582">
        <v>3.7266666666666661</v>
      </c>
    </row>
    <row r="583" spans="1:4" x14ac:dyDescent="0.35">
      <c r="A583">
        <v>575</v>
      </c>
      <c r="B583">
        <v>1.1066666666666665</v>
      </c>
      <c r="C583">
        <v>2.4199999999999995</v>
      </c>
      <c r="D583">
        <v>3.586666666666666</v>
      </c>
    </row>
    <row r="584" spans="1:4" x14ac:dyDescent="0.35">
      <c r="A584">
        <v>576</v>
      </c>
      <c r="B584">
        <v>1.52</v>
      </c>
      <c r="C584">
        <v>2.3599999999999994</v>
      </c>
      <c r="D584">
        <v>3.3066666666666662</v>
      </c>
    </row>
    <row r="585" spans="1:4" x14ac:dyDescent="0.35">
      <c r="A585">
        <v>577</v>
      </c>
      <c r="B585">
        <v>0.56666666666666676</v>
      </c>
      <c r="C585">
        <v>3.55</v>
      </c>
      <c r="D585">
        <v>3.273333333333333</v>
      </c>
    </row>
    <row r="586" spans="1:4" x14ac:dyDescent="0.35">
      <c r="A586">
        <v>578</v>
      </c>
      <c r="B586">
        <v>0.55999999999999994</v>
      </c>
      <c r="C586">
        <v>2.1099999999999994</v>
      </c>
      <c r="D586">
        <v>3.6999999999999997</v>
      </c>
    </row>
    <row r="587" spans="1:4" x14ac:dyDescent="0.35">
      <c r="A587">
        <v>579</v>
      </c>
      <c r="B587">
        <v>0.62000000000000022</v>
      </c>
      <c r="C587">
        <v>2.9099999999999997</v>
      </c>
      <c r="D587">
        <v>3.566666666666666</v>
      </c>
    </row>
    <row r="588" spans="1:4" x14ac:dyDescent="0.35">
      <c r="A588">
        <v>580</v>
      </c>
      <c r="B588">
        <v>1.0133333333333332</v>
      </c>
      <c r="C588">
        <v>2.8</v>
      </c>
      <c r="D588">
        <v>4.9133333333333322</v>
      </c>
    </row>
    <row r="589" spans="1:4" x14ac:dyDescent="0.35">
      <c r="A589">
        <v>581</v>
      </c>
      <c r="B589">
        <v>0.98666666666666669</v>
      </c>
      <c r="C589">
        <v>2.2199999999999998</v>
      </c>
      <c r="D589">
        <v>2.9</v>
      </c>
    </row>
    <row r="590" spans="1:4" x14ac:dyDescent="0.35">
      <c r="A590">
        <v>582</v>
      </c>
      <c r="B590">
        <v>8.66666666666666E-2</v>
      </c>
      <c r="C590">
        <v>3.2399999999999998</v>
      </c>
      <c r="D590">
        <v>5.2799999999999994</v>
      </c>
    </row>
    <row r="591" spans="1:4" x14ac:dyDescent="0.35">
      <c r="A591">
        <v>583</v>
      </c>
      <c r="B591">
        <v>2.7533333333333325</v>
      </c>
      <c r="C591">
        <v>2.9799999999999995</v>
      </c>
      <c r="D591">
        <v>5.2266666666666675</v>
      </c>
    </row>
    <row r="592" spans="1:4" x14ac:dyDescent="0.35">
      <c r="A592">
        <v>584</v>
      </c>
      <c r="B592">
        <v>0.4466666666666666</v>
      </c>
      <c r="C592">
        <v>2.9</v>
      </c>
      <c r="D592">
        <v>4.3733333333333322</v>
      </c>
    </row>
    <row r="593" spans="1:4" x14ac:dyDescent="0.35">
      <c r="A593">
        <v>585</v>
      </c>
      <c r="B593">
        <v>2.0133333333333336</v>
      </c>
      <c r="C593">
        <v>2.6100000000000003</v>
      </c>
      <c r="D593">
        <v>4.2999999999999989</v>
      </c>
    </row>
    <row r="594" spans="1:4" x14ac:dyDescent="0.35">
      <c r="A594">
        <v>586</v>
      </c>
      <c r="B594">
        <v>2.0000000000000049E-2</v>
      </c>
      <c r="C594">
        <v>3.3299999999999996</v>
      </c>
      <c r="D594">
        <v>3.9666666666666663</v>
      </c>
    </row>
    <row r="595" spans="1:4" x14ac:dyDescent="0.35">
      <c r="A595">
        <v>587</v>
      </c>
      <c r="B595">
        <v>1.0066666666666668</v>
      </c>
      <c r="C595">
        <v>2.6999999999999997</v>
      </c>
      <c r="D595">
        <v>4.7533333333333321</v>
      </c>
    </row>
    <row r="596" spans="1:4" x14ac:dyDescent="0.35">
      <c r="A596">
        <v>588</v>
      </c>
      <c r="B596">
        <v>1.6866666666666668</v>
      </c>
      <c r="C596">
        <v>2.9</v>
      </c>
      <c r="D596">
        <v>3.339999999999999</v>
      </c>
    </row>
    <row r="597" spans="1:4" x14ac:dyDescent="0.35">
      <c r="A597">
        <v>589</v>
      </c>
      <c r="B597">
        <v>1.7399999999999995</v>
      </c>
      <c r="C597">
        <v>2.91</v>
      </c>
      <c r="D597">
        <v>4.6799999999999988</v>
      </c>
    </row>
    <row r="598" spans="1:4" x14ac:dyDescent="0.35">
      <c r="A598">
        <v>590</v>
      </c>
      <c r="B598">
        <v>1.9266666666666665</v>
      </c>
      <c r="C598">
        <v>2.3299999999999996</v>
      </c>
      <c r="D598">
        <v>2.4399999999999995</v>
      </c>
    </row>
    <row r="599" spans="1:4" x14ac:dyDescent="0.35">
      <c r="A599">
        <v>591</v>
      </c>
      <c r="B599">
        <v>2.0066666666666668</v>
      </c>
      <c r="C599">
        <v>3.5100000000000002</v>
      </c>
      <c r="D599">
        <v>4.0599999999999996</v>
      </c>
    </row>
    <row r="600" spans="1:4" x14ac:dyDescent="0.35">
      <c r="A600">
        <v>592</v>
      </c>
      <c r="B600">
        <v>1.9999999999999928E-2</v>
      </c>
      <c r="C600">
        <v>2.2199999999999998</v>
      </c>
      <c r="D600">
        <v>4.1466666666666665</v>
      </c>
    </row>
    <row r="601" spans="1:4" x14ac:dyDescent="0.35">
      <c r="A601">
        <v>593</v>
      </c>
      <c r="B601">
        <v>0.42000000000000004</v>
      </c>
      <c r="C601">
        <v>2.59</v>
      </c>
      <c r="D601">
        <v>3.1866666666666665</v>
      </c>
    </row>
    <row r="602" spans="1:4" x14ac:dyDescent="0.35">
      <c r="A602">
        <v>594</v>
      </c>
      <c r="B602">
        <v>2.6666666666666602E-2</v>
      </c>
      <c r="C602">
        <v>3.0700000000000003</v>
      </c>
      <c r="D602">
        <v>3.0333333333333332</v>
      </c>
    </row>
    <row r="603" spans="1:4" x14ac:dyDescent="0.35">
      <c r="A603">
        <v>595</v>
      </c>
      <c r="B603">
        <v>0.26666666666666661</v>
      </c>
      <c r="C603">
        <v>2.2999999999999998</v>
      </c>
      <c r="D603">
        <v>2.7666666666666666</v>
      </c>
    </row>
    <row r="604" spans="1:4" x14ac:dyDescent="0.35">
      <c r="A604">
        <v>596</v>
      </c>
      <c r="B604">
        <v>1.3066666666666669</v>
      </c>
      <c r="C604">
        <v>1.8900000000000001</v>
      </c>
      <c r="D604">
        <v>2.4799999999999995</v>
      </c>
    </row>
    <row r="605" spans="1:4" x14ac:dyDescent="0.35">
      <c r="A605">
        <v>597</v>
      </c>
      <c r="B605">
        <v>1.1133333333333333</v>
      </c>
      <c r="C605">
        <v>3.04</v>
      </c>
      <c r="D605">
        <v>5.620000000000001</v>
      </c>
    </row>
    <row r="606" spans="1:4" x14ac:dyDescent="0.35">
      <c r="A606">
        <v>598</v>
      </c>
      <c r="B606">
        <v>-0.32666666666666683</v>
      </c>
      <c r="C606">
        <v>2.2000000000000002</v>
      </c>
      <c r="D606">
        <v>4.0733333333333324</v>
      </c>
    </row>
    <row r="607" spans="1:4" x14ac:dyDescent="0.35">
      <c r="A607">
        <v>599</v>
      </c>
      <c r="B607">
        <v>1.7066666666666668</v>
      </c>
      <c r="C607">
        <v>2.8899999999999997</v>
      </c>
      <c r="D607">
        <v>3.3866666666666663</v>
      </c>
    </row>
    <row r="608" spans="1:4" x14ac:dyDescent="0.35">
      <c r="A608">
        <v>600</v>
      </c>
      <c r="B608">
        <v>1.5266666666666666</v>
      </c>
      <c r="C608">
        <v>1.3800000000000001</v>
      </c>
      <c r="D608">
        <v>4.5799999999999992</v>
      </c>
    </row>
    <row r="609" spans="1:4" x14ac:dyDescent="0.35">
      <c r="A609">
        <v>601</v>
      </c>
      <c r="B609">
        <v>-0.92666666666666686</v>
      </c>
      <c r="C609">
        <v>1.8900000000000001</v>
      </c>
      <c r="D609">
        <v>3.9599999999999995</v>
      </c>
    </row>
    <row r="610" spans="1:4" x14ac:dyDescent="0.35">
      <c r="A610">
        <v>602</v>
      </c>
      <c r="B610">
        <v>2.4866666666666664</v>
      </c>
      <c r="C610">
        <v>2.7700000000000005</v>
      </c>
      <c r="D610">
        <v>2.5933333333333333</v>
      </c>
    </row>
    <row r="611" spans="1:4" x14ac:dyDescent="0.35">
      <c r="A611">
        <v>603</v>
      </c>
      <c r="B611">
        <v>0.80666666666666664</v>
      </c>
      <c r="C611">
        <v>4.2200000000000006</v>
      </c>
      <c r="D611">
        <v>2.2999999999999998</v>
      </c>
    </row>
    <row r="612" spans="1:4" x14ac:dyDescent="0.35">
      <c r="A612">
        <v>604</v>
      </c>
      <c r="B612">
        <v>1.1333333333333337</v>
      </c>
      <c r="C612">
        <v>2.37</v>
      </c>
      <c r="D612">
        <v>3.9666666666666663</v>
      </c>
    </row>
    <row r="613" spans="1:4" x14ac:dyDescent="0.35">
      <c r="A613">
        <v>605</v>
      </c>
      <c r="B613">
        <v>1.8866666666666665</v>
      </c>
      <c r="C613">
        <v>2.4200000000000004</v>
      </c>
      <c r="D613">
        <v>5.5600000000000005</v>
      </c>
    </row>
    <row r="614" spans="1:4" x14ac:dyDescent="0.35">
      <c r="A614">
        <v>606</v>
      </c>
      <c r="B614">
        <v>1.7933333333333332</v>
      </c>
      <c r="C614">
        <v>2.34</v>
      </c>
      <c r="D614">
        <v>4.3733333333333331</v>
      </c>
    </row>
    <row r="615" spans="1:4" x14ac:dyDescent="0.35">
      <c r="A615">
        <v>607</v>
      </c>
      <c r="B615">
        <v>2.5133333333333332</v>
      </c>
      <c r="C615">
        <v>2.36</v>
      </c>
      <c r="D615">
        <v>2.9399999999999995</v>
      </c>
    </row>
    <row r="616" spans="1:4" x14ac:dyDescent="0.35">
      <c r="A616">
        <v>608</v>
      </c>
      <c r="B616">
        <v>0.14666666666666661</v>
      </c>
      <c r="C616">
        <v>1.67</v>
      </c>
      <c r="D616">
        <v>3.14</v>
      </c>
    </row>
    <row r="617" spans="1:4" x14ac:dyDescent="0.35">
      <c r="A617">
        <v>609</v>
      </c>
      <c r="B617">
        <v>0.66666666666666663</v>
      </c>
      <c r="C617">
        <v>2.6699999999999995</v>
      </c>
      <c r="D617">
        <v>2.7800000000000002</v>
      </c>
    </row>
    <row r="618" spans="1:4" x14ac:dyDescent="0.35">
      <c r="A618">
        <v>610</v>
      </c>
      <c r="B618">
        <v>-0.10666666666666666</v>
      </c>
      <c r="C618">
        <v>2.0700000000000003</v>
      </c>
      <c r="D618">
        <v>4.5533333333333319</v>
      </c>
    </row>
    <row r="619" spans="1:4" x14ac:dyDescent="0.35">
      <c r="A619">
        <v>611</v>
      </c>
      <c r="B619">
        <v>1.3866666666666667</v>
      </c>
      <c r="C619">
        <v>2.6700000000000004</v>
      </c>
      <c r="D619">
        <v>3.3133333333333326</v>
      </c>
    </row>
    <row r="620" spans="1:4" x14ac:dyDescent="0.35">
      <c r="A620">
        <v>612</v>
      </c>
      <c r="B620">
        <v>1.5133333333333334</v>
      </c>
      <c r="C620">
        <v>2.95</v>
      </c>
      <c r="D620">
        <v>4.8466666666666667</v>
      </c>
    </row>
    <row r="621" spans="1:4" x14ac:dyDescent="0.35">
      <c r="A621">
        <v>613</v>
      </c>
      <c r="B621">
        <v>0.12666666666666654</v>
      </c>
      <c r="C621">
        <v>3.2</v>
      </c>
      <c r="D621">
        <v>2.3133333333333335</v>
      </c>
    </row>
    <row r="622" spans="1:4" x14ac:dyDescent="0.35">
      <c r="A622">
        <v>614</v>
      </c>
      <c r="B622">
        <v>0.13333333333333333</v>
      </c>
      <c r="C622">
        <v>1.8900000000000001</v>
      </c>
      <c r="D622">
        <v>4.5133333333333336</v>
      </c>
    </row>
    <row r="623" spans="1:4" x14ac:dyDescent="0.35">
      <c r="A623">
        <v>615</v>
      </c>
      <c r="B623">
        <v>0.42666666666666669</v>
      </c>
      <c r="C623">
        <v>2.3499999999999996</v>
      </c>
      <c r="D623">
        <v>3.2266666666666661</v>
      </c>
    </row>
    <row r="624" spans="1:4" x14ac:dyDescent="0.35">
      <c r="A624">
        <v>616</v>
      </c>
      <c r="B624">
        <v>1.1666666666666667</v>
      </c>
      <c r="C624">
        <v>2.6900000000000004</v>
      </c>
      <c r="D624">
        <v>3.333333333333333</v>
      </c>
    </row>
    <row r="625" spans="1:4" x14ac:dyDescent="0.35">
      <c r="A625">
        <v>617</v>
      </c>
      <c r="B625">
        <v>2.8799999999999994</v>
      </c>
      <c r="C625">
        <v>3.5400000000000005</v>
      </c>
      <c r="D625">
        <v>2.7866666666666666</v>
      </c>
    </row>
    <row r="626" spans="1:4" x14ac:dyDescent="0.35">
      <c r="A626">
        <v>618</v>
      </c>
      <c r="B626">
        <v>1.8733333333333335</v>
      </c>
      <c r="C626">
        <v>1.8800000000000001</v>
      </c>
      <c r="D626">
        <v>3.526666666666666</v>
      </c>
    </row>
    <row r="627" spans="1:4" x14ac:dyDescent="0.35">
      <c r="A627">
        <v>619</v>
      </c>
      <c r="B627">
        <v>1.1200000000000001</v>
      </c>
      <c r="C627">
        <v>2.2600000000000002</v>
      </c>
      <c r="D627">
        <v>3.7266666666666661</v>
      </c>
    </row>
    <row r="628" spans="1:4" x14ac:dyDescent="0.35">
      <c r="A628">
        <v>620</v>
      </c>
      <c r="B628">
        <v>0.42666666666666669</v>
      </c>
      <c r="C628">
        <v>2.4300000000000002</v>
      </c>
      <c r="D628">
        <v>2.9733333333333332</v>
      </c>
    </row>
    <row r="629" spans="1:4" x14ac:dyDescent="0.35">
      <c r="A629">
        <v>621</v>
      </c>
      <c r="B629">
        <v>0.92</v>
      </c>
      <c r="C629">
        <v>2.3099999999999996</v>
      </c>
      <c r="D629">
        <v>4.7399999999999993</v>
      </c>
    </row>
    <row r="630" spans="1:4" x14ac:dyDescent="0.35">
      <c r="A630">
        <v>622</v>
      </c>
      <c r="B630">
        <v>1.0133333333333332</v>
      </c>
      <c r="C630">
        <v>1.7399999999999998</v>
      </c>
      <c r="D630">
        <v>4.253333333333333</v>
      </c>
    </row>
    <row r="631" spans="1:4" x14ac:dyDescent="0.35">
      <c r="A631">
        <v>623</v>
      </c>
      <c r="B631">
        <v>0.78666666666666674</v>
      </c>
      <c r="C631">
        <v>2.36</v>
      </c>
      <c r="D631">
        <v>3.546666666666666</v>
      </c>
    </row>
    <row r="632" spans="1:4" x14ac:dyDescent="0.35">
      <c r="A632">
        <v>624</v>
      </c>
      <c r="B632">
        <v>0.29999999999999993</v>
      </c>
      <c r="C632">
        <v>2.4799999999999995</v>
      </c>
      <c r="D632">
        <v>3.586666666666666</v>
      </c>
    </row>
    <row r="633" spans="1:4" x14ac:dyDescent="0.35">
      <c r="A633">
        <v>625</v>
      </c>
      <c r="B633">
        <v>-4.0000000000000098E-2</v>
      </c>
      <c r="C633">
        <v>2.42</v>
      </c>
      <c r="D633">
        <v>2.8533333333333326</v>
      </c>
    </row>
    <row r="634" spans="1:4" x14ac:dyDescent="0.35">
      <c r="A634">
        <v>626</v>
      </c>
      <c r="B634">
        <v>0.11333333333333334</v>
      </c>
      <c r="C634">
        <v>2.0699999999999998</v>
      </c>
      <c r="D634">
        <v>2.9266666666666663</v>
      </c>
    </row>
    <row r="635" spans="1:4" x14ac:dyDescent="0.35">
      <c r="A635">
        <v>627</v>
      </c>
      <c r="B635">
        <v>0.71333333333333326</v>
      </c>
      <c r="C635">
        <v>2.7399999999999993</v>
      </c>
      <c r="D635">
        <v>3.7933333333333334</v>
      </c>
    </row>
    <row r="636" spans="1:4" x14ac:dyDescent="0.35">
      <c r="A636">
        <v>628</v>
      </c>
      <c r="B636">
        <v>0.48666666666666653</v>
      </c>
      <c r="C636">
        <v>3.1</v>
      </c>
      <c r="D636">
        <v>4.7733333333333325</v>
      </c>
    </row>
    <row r="637" spans="1:4" x14ac:dyDescent="0.35">
      <c r="A637">
        <v>629</v>
      </c>
      <c r="B637">
        <v>0.86666666666666659</v>
      </c>
      <c r="C637">
        <v>1.85</v>
      </c>
      <c r="D637">
        <v>4.1999999999999993</v>
      </c>
    </row>
    <row r="638" spans="1:4" x14ac:dyDescent="0.35">
      <c r="A638">
        <v>630</v>
      </c>
      <c r="B638">
        <v>1.5333333333333334</v>
      </c>
      <c r="C638">
        <v>2.91</v>
      </c>
      <c r="D638">
        <v>4.6066666666666674</v>
      </c>
    </row>
    <row r="639" spans="1:4" x14ac:dyDescent="0.35">
      <c r="A639">
        <v>631</v>
      </c>
      <c r="B639">
        <v>0.65333333333333343</v>
      </c>
      <c r="C639">
        <v>2.6599999999999997</v>
      </c>
      <c r="D639">
        <v>3.9466666666666659</v>
      </c>
    </row>
    <row r="640" spans="1:4" x14ac:dyDescent="0.35">
      <c r="A640">
        <v>632</v>
      </c>
      <c r="B640">
        <v>0.66666666666666663</v>
      </c>
      <c r="C640">
        <v>2.0499999999999998</v>
      </c>
      <c r="D640">
        <v>3.046666666666666</v>
      </c>
    </row>
    <row r="641" spans="1:4" x14ac:dyDescent="0.35">
      <c r="A641">
        <v>633</v>
      </c>
      <c r="B641">
        <v>0.29333333333333333</v>
      </c>
      <c r="C641">
        <v>1.7400000000000002</v>
      </c>
      <c r="D641">
        <v>2.9466666666666654</v>
      </c>
    </row>
    <row r="642" spans="1:4" x14ac:dyDescent="0.35">
      <c r="A642">
        <v>634</v>
      </c>
      <c r="B642">
        <v>0.56000000000000005</v>
      </c>
      <c r="C642">
        <v>2.4699999999999998</v>
      </c>
      <c r="D642">
        <v>2.2466666666666666</v>
      </c>
    </row>
    <row r="643" spans="1:4" x14ac:dyDescent="0.35">
      <c r="A643">
        <v>635</v>
      </c>
      <c r="B643">
        <v>1.5133333333333334</v>
      </c>
      <c r="C643">
        <v>2.4500000000000002</v>
      </c>
      <c r="D643">
        <v>3.7866666666666666</v>
      </c>
    </row>
    <row r="644" spans="1:4" x14ac:dyDescent="0.35">
      <c r="A644">
        <v>636</v>
      </c>
      <c r="B644">
        <v>-0.2</v>
      </c>
      <c r="C644">
        <v>3.2600000000000002</v>
      </c>
      <c r="D644">
        <v>3.7466666666666666</v>
      </c>
    </row>
    <row r="645" spans="1:4" x14ac:dyDescent="0.35">
      <c r="A645">
        <v>637</v>
      </c>
      <c r="B645">
        <v>1.1666666666666665</v>
      </c>
      <c r="C645">
        <v>2.33</v>
      </c>
      <c r="D645">
        <v>2.4199999999999995</v>
      </c>
    </row>
    <row r="646" spans="1:4" x14ac:dyDescent="0.35">
      <c r="A646">
        <v>638</v>
      </c>
      <c r="B646">
        <v>1.7466666666666668</v>
      </c>
      <c r="C646">
        <v>2.0300000000000002</v>
      </c>
      <c r="D646">
        <v>2.6666666666666665</v>
      </c>
    </row>
    <row r="647" spans="1:4" x14ac:dyDescent="0.35">
      <c r="A647">
        <v>639</v>
      </c>
      <c r="B647">
        <v>0.7</v>
      </c>
      <c r="C647">
        <v>2.75</v>
      </c>
      <c r="D647">
        <v>5</v>
      </c>
    </row>
    <row r="648" spans="1:4" x14ac:dyDescent="0.35">
      <c r="A648">
        <v>640</v>
      </c>
      <c r="B648">
        <v>0.75333333333333341</v>
      </c>
      <c r="C648">
        <v>2.1</v>
      </c>
      <c r="D648">
        <v>3.0199999999999991</v>
      </c>
    </row>
    <row r="649" spans="1:4" x14ac:dyDescent="0.35">
      <c r="A649">
        <v>641</v>
      </c>
      <c r="B649">
        <v>0.66</v>
      </c>
      <c r="C649">
        <v>2.5699999999999994</v>
      </c>
      <c r="D649">
        <v>2.9399999999999995</v>
      </c>
    </row>
    <row r="650" spans="1:4" x14ac:dyDescent="0.35">
      <c r="A650">
        <v>642</v>
      </c>
      <c r="B650">
        <v>0.36666666666666659</v>
      </c>
      <c r="C650">
        <v>2.7</v>
      </c>
      <c r="D650">
        <v>4.5066666666666668</v>
      </c>
    </row>
    <row r="651" spans="1:4" x14ac:dyDescent="0.35">
      <c r="A651">
        <v>643</v>
      </c>
      <c r="B651">
        <v>-1.1599999999999999</v>
      </c>
      <c r="C651">
        <v>2.2000000000000002</v>
      </c>
      <c r="D651">
        <v>4.54</v>
      </c>
    </row>
    <row r="652" spans="1:4" x14ac:dyDescent="0.35">
      <c r="A652">
        <v>644</v>
      </c>
      <c r="B652">
        <v>1.5133333333333339</v>
      </c>
      <c r="C652">
        <v>3.0300000000000002</v>
      </c>
      <c r="D652">
        <v>3.9199999999999995</v>
      </c>
    </row>
    <row r="653" spans="1:4" x14ac:dyDescent="0.35">
      <c r="A653">
        <v>645</v>
      </c>
      <c r="B653">
        <v>0.37333333333333341</v>
      </c>
      <c r="C653">
        <v>3.1100000000000003</v>
      </c>
      <c r="D653">
        <v>4.8800000000000008</v>
      </c>
    </row>
    <row r="654" spans="1:4" x14ac:dyDescent="0.35">
      <c r="A654">
        <v>646</v>
      </c>
      <c r="B654">
        <v>1.6533333333333333</v>
      </c>
      <c r="C654">
        <v>4.0900000000000007</v>
      </c>
      <c r="D654">
        <v>4.4399999999999995</v>
      </c>
    </row>
    <row r="655" spans="1:4" x14ac:dyDescent="0.35">
      <c r="A655">
        <v>647</v>
      </c>
      <c r="B655">
        <v>-0.70666666666666678</v>
      </c>
      <c r="C655">
        <v>2.7199999999999998</v>
      </c>
      <c r="D655">
        <v>3.3666666666666658</v>
      </c>
    </row>
    <row r="656" spans="1:4" x14ac:dyDescent="0.35">
      <c r="A656">
        <v>648</v>
      </c>
      <c r="B656">
        <v>0.68666666666666665</v>
      </c>
      <c r="C656">
        <v>2.0899999999999994</v>
      </c>
      <c r="D656">
        <v>3.9199999999999995</v>
      </c>
    </row>
    <row r="657" spans="1:4" x14ac:dyDescent="0.35">
      <c r="A657">
        <v>649</v>
      </c>
      <c r="B657">
        <v>-0.62</v>
      </c>
      <c r="C657">
        <v>2.4500000000000002</v>
      </c>
      <c r="D657">
        <v>4.5199999999999996</v>
      </c>
    </row>
    <row r="658" spans="1:4" x14ac:dyDescent="0.35">
      <c r="A658">
        <v>650</v>
      </c>
      <c r="B658">
        <v>0.96666666666666667</v>
      </c>
      <c r="C658">
        <v>3.0200000000000005</v>
      </c>
      <c r="D658">
        <v>4.4000000000000004</v>
      </c>
    </row>
    <row r="659" spans="1:4" x14ac:dyDescent="0.35">
      <c r="A659">
        <v>651</v>
      </c>
      <c r="B659">
        <v>-8.6666666666666656E-2</v>
      </c>
      <c r="C659">
        <v>1.8699999999999999</v>
      </c>
      <c r="D659">
        <v>4.3733333333333331</v>
      </c>
    </row>
    <row r="660" spans="1:4" x14ac:dyDescent="0.35">
      <c r="A660">
        <v>652</v>
      </c>
      <c r="B660">
        <v>-1.0933333333333335</v>
      </c>
      <c r="C660">
        <v>1.9799999999999998</v>
      </c>
      <c r="D660">
        <v>3.28</v>
      </c>
    </row>
    <row r="661" spans="1:4" x14ac:dyDescent="0.35">
      <c r="A661">
        <v>653</v>
      </c>
      <c r="B661">
        <v>0.88666666666666683</v>
      </c>
      <c r="C661">
        <v>2.16</v>
      </c>
      <c r="D661">
        <v>4.4799999999999995</v>
      </c>
    </row>
    <row r="662" spans="1:4" x14ac:dyDescent="0.35">
      <c r="A662">
        <v>654</v>
      </c>
      <c r="B662">
        <v>-0.62000000000000022</v>
      </c>
      <c r="C662">
        <v>3.44</v>
      </c>
      <c r="D662">
        <v>3.8599999999999994</v>
      </c>
    </row>
    <row r="663" spans="1:4" x14ac:dyDescent="0.35">
      <c r="A663">
        <v>655</v>
      </c>
      <c r="B663">
        <v>0.69999999999999984</v>
      </c>
      <c r="C663">
        <v>1.81</v>
      </c>
      <c r="D663">
        <v>4.633333333333332</v>
      </c>
    </row>
    <row r="664" spans="1:4" x14ac:dyDescent="0.35">
      <c r="A664">
        <v>656</v>
      </c>
      <c r="B664">
        <v>1.4066666666666663</v>
      </c>
      <c r="C664">
        <v>2.4699999999999998</v>
      </c>
      <c r="D664">
        <v>1.4866666666666668</v>
      </c>
    </row>
    <row r="665" spans="1:4" x14ac:dyDescent="0.35">
      <c r="A665">
        <v>657</v>
      </c>
      <c r="B665">
        <v>0.54666666666666663</v>
      </c>
      <c r="C665">
        <v>1.7100000000000002</v>
      </c>
      <c r="D665">
        <v>4.4333333333333327</v>
      </c>
    </row>
    <row r="666" spans="1:4" x14ac:dyDescent="0.35">
      <c r="A666">
        <v>658</v>
      </c>
      <c r="B666">
        <v>0.1866666666666667</v>
      </c>
      <c r="C666">
        <v>2.4199999999999995</v>
      </c>
      <c r="D666">
        <v>4.5933333333333328</v>
      </c>
    </row>
    <row r="667" spans="1:4" x14ac:dyDescent="0.35">
      <c r="A667">
        <v>659</v>
      </c>
      <c r="B667">
        <v>1.9933333333333334</v>
      </c>
      <c r="C667">
        <v>3.3600000000000003</v>
      </c>
      <c r="D667">
        <v>2.4333333333333327</v>
      </c>
    </row>
    <row r="668" spans="1:4" x14ac:dyDescent="0.35">
      <c r="A668">
        <v>660</v>
      </c>
      <c r="B668">
        <v>0.7599999999999999</v>
      </c>
      <c r="C668">
        <v>1.44</v>
      </c>
      <c r="D668">
        <v>4.5866666666666678</v>
      </c>
    </row>
    <row r="669" spans="1:4" x14ac:dyDescent="0.35">
      <c r="A669">
        <v>661</v>
      </c>
      <c r="B669">
        <v>1.0200000000000002</v>
      </c>
      <c r="C669">
        <v>2.71</v>
      </c>
      <c r="D669">
        <v>3.0533333333333332</v>
      </c>
    </row>
    <row r="670" spans="1:4" x14ac:dyDescent="0.35">
      <c r="A670">
        <v>662</v>
      </c>
      <c r="B670">
        <v>0.6333333333333333</v>
      </c>
      <c r="C670">
        <v>2.69</v>
      </c>
      <c r="D670">
        <v>3.64</v>
      </c>
    </row>
    <row r="671" spans="1:4" x14ac:dyDescent="0.35">
      <c r="A671">
        <v>663</v>
      </c>
      <c r="B671">
        <v>-0.65333333333333354</v>
      </c>
      <c r="C671">
        <v>2.0100000000000002</v>
      </c>
      <c r="D671">
        <v>4.3466666666666658</v>
      </c>
    </row>
    <row r="672" spans="1:4" x14ac:dyDescent="0.35">
      <c r="A672">
        <v>664</v>
      </c>
      <c r="B672">
        <v>1.3666666666666667</v>
      </c>
      <c r="C672">
        <v>2.2199999999999998</v>
      </c>
      <c r="D672">
        <v>3.126666666666666</v>
      </c>
    </row>
    <row r="673" spans="1:4" x14ac:dyDescent="0.35">
      <c r="A673">
        <v>665</v>
      </c>
      <c r="B673">
        <v>2.6</v>
      </c>
      <c r="C673">
        <v>2.59</v>
      </c>
      <c r="D673">
        <v>3.0466666666666664</v>
      </c>
    </row>
    <row r="674" spans="1:4" x14ac:dyDescent="0.35">
      <c r="A674">
        <v>666</v>
      </c>
      <c r="B674">
        <v>0.28666666666666657</v>
      </c>
      <c r="C674">
        <v>2.5099999999999998</v>
      </c>
      <c r="D674">
        <v>3.1133333333333328</v>
      </c>
    </row>
    <row r="675" spans="1:4" x14ac:dyDescent="0.35">
      <c r="A675">
        <v>667</v>
      </c>
      <c r="B675">
        <v>0.94666666666666666</v>
      </c>
      <c r="C675">
        <v>2.5100000000000002</v>
      </c>
      <c r="D675">
        <v>4.4999999999999991</v>
      </c>
    </row>
    <row r="676" spans="1:4" x14ac:dyDescent="0.35">
      <c r="A676">
        <v>668</v>
      </c>
      <c r="B676">
        <v>0.49333333333333323</v>
      </c>
      <c r="C676">
        <v>2.8299999999999996</v>
      </c>
      <c r="D676">
        <v>3.5066666666666664</v>
      </c>
    </row>
    <row r="677" spans="1:4" x14ac:dyDescent="0.35">
      <c r="A677">
        <v>669</v>
      </c>
      <c r="B677">
        <v>0.83999999999999986</v>
      </c>
      <c r="C677">
        <v>2.36</v>
      </c>
      <c r="D677">
        <v>3.8266666666666658</v>
      </c>
    </row>
    <row r="678" spans="1:4" x14ac:dyDescent="0.35">
      <c r="A678">
        <v>670</v>
      </c>
      <c r="B678">
        <v>0.48666666666666658</v>
      </c>
      <c r="C678">
        <v>2.5099999999999998</v>
      </c>
      <c r="D678">
        <v>2.5133333333333332</v>
      </c>
    </row>
    <row r="679" spans="1:4" x14ac:dyDescent="0.35">
      <c r="A679">
        <v>671</v>
      </c>
      <c r="B679">
        <v>-4.666666666666671E-2</v>
      </c>
      <c r="C679">
        <v>2.2500000000000004</v>
      </c>
      <c r="D679">
        <v>6.0333333333333332</v>
      </c>
    </row>
    <row r="680" spans="1:4" x14ac:dyDescent="0.35">
      <c r="A680">
        <v>672</v>
      </c>
      <c r="B680">
        <v>0.88666666666666671</v>
      </c>
      <c r="C680">
        <v>2.3200000000000003</v>
      </c>
      <c r="D680">
        <v>3.9466666666666663</v>
      </c>
    </row>
    <row r="681" spans="1:4" x14ac:dyDescent="0.35">
      <c r="A681">
        <v>673</v>
      </c>
      <c r="B681">
        <v>-5.333333333333326E-2</v>
      </c>
      <c r="C681">
        <v>2.59</v>
      </c>
      <c r="D681">
        <v>3.5266666666666664</v>
      </c>
    </row>
    <row r="682" spans="1:4" x14ac:dyDescent="0.35">
      <c r="A682">
        <v>674</v>
      </c>
      <c r="B682">
        <v>1.5466666666666669</v>
      </c>
      <c r="C682">
        <v>2.3699999999999997</v>
      </c>
      <c r="D682">
        <v>5.333333333333333</v>
      </c>
    </row>
    <row r="683" spans="1:4" x14ac:dyDescent="0.35">
      <c r="A683">
        <v>675</v>
      </c>
      <c r="B683">
        <v>-0.22</v>
      </c>
      <c r="C683">
        <v>1.67</v>
      </c>
      <c r="D683">
        <v>2.4133333333333336</v>
      </c>
    </row>
    <row r="684" spans="1:4" x14ac:dyDescent="0.35">
      <c r="A684">
        <v>676</v>
      </c>
      <c r="B684">
        <v>0.24666666666666667</v>
      </c>
      <c r="C684">
        <v>2.2299999999999995</v>
      </c>
      <c r="D684">
        <v>3.026666666666666</v>
      </c>
    </row>
    <row r="685" spans="1:4" x14ac:dyDescent="0.35">
      <c r="A685">
        <v>677</v>
      </c>
      <c r="B685">
        <v>0.98</v>
      </c>
      <c r="C685">
        <v>2.15</v>
      </c>
      <c r="D685">
        <v>3.9866666666666655</v>
      </c>
    </row>
    <row r="686" spans="1:4" x14ac:dyDescent="0.35">
      <c r="A686">
        <v>678</v>
      </c>
      <c r="B686">
        <v>8.6666666666666656E-2</v>
      </c>
      <c r="C686">
        <v>3.0200000000000005</v>
      </c>
      <c r="D686">
        <v>3.2733333333333334</v>
      </c>
    </row>
    <row r="687" spans="1:4" x14ac:dyDescent="0.35">
      <c r="A687">
        <v>679</v>
      </c>
      <c r="B687">
        <v>1.7933333333333334</v>
      </c>
      <c r="C687">
        <v>2.7199999999999998</v>
      </c>
      <c r="D687">
        <v>3.5466666666666655</v>
      </c>
    </row>
    <row r="688" spans="1:4" x14ac:dyDescent="0.35">
      <c r="A688">
        <v>680</v>
      </c>
      <c r="B688">
        <v>0.11999999999999993</v>
      </c>
      <c r="C688">
        <v>2.41</v>
      </c>
      <c r="D688">
        <v>3.6733333333333325</v>
      </c>
    </row>
    <row r="689" spans="1:4" x14ac:dyDescent="0.35">
      <c r="A689">
        <v>681</v>
      </c>
      <c r="B689">
        <v>2.1266666666666665</v>
      </c>
      <c r="C689">
        <v>3.09</v>
      </c>
      <c r="D689">
        <v>4.7333333333333334</v>
      </c>
    </row>
    <row r="690" spans="1:4" x14ac:dyDescent="0.35">
      <c r="A690">
        <v>682</v>
      </c>
      <c r="B690">
        <v>0.68666666666666665</v>
      </c>
      <c r="C690">
        <v>2.33</v>
      </c>
      <c r="D690">
        <v>3.6466666666666665</v>
      </c>
    </row>
    <row r="691" spans="1:4" x14ac:dyDescent="0.35">
      <c r="A691">
        <v>683</v>
      </c>
      <c r="B691">
        <v>1.1666666666666665</v>
      </c>
      <c r="C691">
        <v>1.9600000000000002</v>
      </c>
      <c r="D691">
        <v>3.0799999999999992</v>
      </c>
    </row>
    <row r="692" spans="1:4" x14ac:dyDescent="0.35">
      <c r="A692">
        <v>684</v>
      </c>
      <c r="B692">
        <v>0.45333333333333342</v>
      </c>
      <c r="C692">
        <v>2.9099999999999993</v>
      </c>
      <c r="D692">
        <v>1.4533333333333336</v>
      </c>
    </row>
    <row r="693" spans="1:4" x14ac:dyDescent="0.35">
      <c r="A693">
        <v>685</v>
      </c>
      <c r="B693">
        <v>1.6800000000000002</v>
      </c>
      <c r="C693">
        <v>2.3199999999999998</v>
      </c>
      <c r="D693">
        <v>3.6933333333333329</v>
      </c>
    </row>
    <row r="694" spans="1:4" x14ac:dyDescent="0.35">
      <c r="A694">
        <v>686</v>
      </c>
      <c r="B694">
        <v>0.67333333333333334</v>
      </c>
      <c r="C694">
        <v>1.3900000000000001</v>
      </c>
      <c r="D694">
        <v>4.293333333333333</v>
      </c>
    </row>
    <row r="695" spans="1:4" x14ac:dyDescent="0.35">
      <c r="A695">
        <v>687</v>
      </c>
      <c r="B695">
        <v>-0.38666666666666683</v>
      </c>
      <c r="C695">
        <v>3.0200000000000005</v>
      </c>
      <c r="D695">
        <v>3.753333333333333</v>
      </c>
    </row>
    <row r="696" spans="1:4" x14ac:dyDescent="0.35">
      <c r="A696">
        <v>688</v>
      </c>
      <c r="B696">
        <v>0.65999999999999992</v>
      </c>
      <c r="C696">
        <v>2.54</v>
      </c>
      <c r="D696">
        <v>2.9866666666666664</v>
      </c>
    </row>
    <row r="697" spans="1:4" x14ac:dyDescent="0.35">
      <c r="A697">
        <v>689</v>
      </c>
      <c r="B697">
        <v>0.89333333333333331</v>
      </c>
      <c r="C697">
        <v>3.25</v>
      </c>
      <c r="D697">
        <v>3.3599999999999994</v>
      </c>
    </row>
    <row r="698" spans="1:4" x14ac:dyDescent="0.35">
      <c r="A698">
        <v>690</v>
      </c>
      <c r="B698">
        <v>-0.72666666666666679</v>
      </c>
      <c r="C698">
        <v>2.3699999999999997</v>
      </c>
      <c r="D698">
        <v>4.0599999999999996</v>
      </c>
    </row>
    <row r="699" spans="1:4" x14ac:dyDescent="0.35">
      <c r="A699">
        <v>691</v>
      </c>
      <c r="B699">
        <v>-0.23333333333333342</v>
      </c>
      <c r="C699">
        <v>2.0299999999999998</v>
      </c>
      <c r="D699">
        <v>4.9599999999999991</v>
      </c>
    </row>
    <row r="700" spans="1:4" x14ac:dyDescent="0.35">
      <c r="A700">
        <v>692</v>
      </c>
      <c r="B700">
        <v>0.67999999999999994</v>
      </c>
      <c r="C700">
        <v>2.7299999999999995</v>
      </c>
      <c r="D700">
        <v>2.2666666666666666</v>
      </c>
    </row>
    <row r="701" spans="1:4" x14ac:dyDescent="0.35">
      <c r="A701">
        <v>693</v>
      </c>
      <c r="B701">
        <v>0.31999999999999995</v>
      </c>
      <c r="C701">
        <v>2.65</v>
      </c>
      <c r="D701">
        <v>3.6933333333333329</v>
      </c>
    </row>
    <row r="702" spans="1:4" x14ac:dyDescent="0.35">
      <c r="A702">
        <v>694</v>
      </c>
      <c r="B702">
        <v>1.6600000000000001</v>
      </c>
      <c r="C702">
        <v>2.8</v>
      </c>
      <c r="D702">
        <v>2.9</v>
      </c>
    </row>
    <row r="703" spans="1:4" x14ac:dyDescent="0.35">
      <c r="A703">
        <v>695</v>
      </c>
      <c r="B703">
        <v>0.39333333333333331</v>
      </c>
      <c r="C703">
        <v>2.11</v>
      </c>
      <c r="D703">
        <v>3.086666666666666</v>
      </c>
    </row>
    <row r="704" spans="1:4" x14ac:dyDescent="0.35">
      <c r="A704">
        <v>696</v>
      </c>
      <c r="B704">
        <v>-1.1733333333333333</v>
      </c>
      <c r="C704">
        <v>2.95</v>
      </c>
      <c r="D704">
        <v>3.333333333333333</v>
      </c>
    </row>
    <row r="705" spans="1:4" x14ac:dyDescent="0.35">
      <c r="A705">
        <v>697</v>
      </c>
      <c r="B705">
        <v>-0.34666666666666673</v>
      </c>
      <c r="C705">
        <v>3.16</v>
      </c>
      <c r="D705">
        <v>3.1733333333333329</v>
      </c>
    </row>
    <row r="706" spans="1:4" x14ac:dyDescent="0.35">
      <c r="A706">
        <v>698</v>
      </c>
      <c r="B706">
        <v>0.78666666666666674</v>
      </c>
      <c r="C706">
        <v>1.6300000000000003</v>
      </c>
      <c r="D706">
        <v>4.046666666666666</v>
      </c>
    </row>
    <row r="707" spans="1:4" x14ac:dyDescent="0.35">
      <c r="A707">
        <v>699</v>
      </c>
      <c r="B707">
        <v>5.9999999999999963E-2</v>
      </c>
      <c r="C707">
        <v>2.3499999999999996</v>
      </c>
      <c r="D707">
        <v>4.2999999999999989</v>
      </c>
    </row>
    <row r="708" spans="1:4" x14ac:dyDescent="0.35">
      <c r="A708">
        <v>700</v>
      </c>
      <c r="B708">
        <v>1.1733333333333336</v>
      </c>
      <c r="C708">
        <v>2.1599999999999997</v>
      </c>
      <c r="D708">
        <v>4.5733333333333333</v>
      </c>
    </row>
    <row r="709" spans="1:4" x14ac:dyDescent="0.35">
      <c r="A709">
        <v>701</v>
      </c>
      <c r="B709">
        <v>1.2466666666666666</v>
      </c>
      <c r="C709">
        <v>2.2600000000000002</v>
      </c>
      <c r="D709">
        <v>3.5333333333333332</v>
      </c>
    </row>
    <row r="710" spans="1:4" x14ac:dyDescent="0.35">
      <c r="A710">
        <v>702</v>
      </c>
      <c r="B710">
        <v>1.8133333333333332</v>
      </c>
      <c r="C710">
        <v>3.4600000000000009</v>
      </c>
      <c r="D710">
        <v>3.52</v>
      </c>
    </row>
    <row r="711" spans="1:4" x14ac:dyDescent="0.35">
      <c r="A711">
        <v>703</v>
      </c>
      <c r="B711">
        <v>1.9000000000000006</v>
      </c>
      <c r="C711">
        <v>2.2999999999999998</v>
      </c>
      <c r="D711">
        <v>5.56</v>
      </c>
    </row>
    <row r="712" spans="1:4" x14ac:dyDescent="0.35">
      <c r="A712">
        <v>704</v>
      </c>
      <c r="B712">
        <v>0.70666666666666655</v>
      </c>
      <c r="C712">
        <v>2.8199999999999994</v>
      </c>
      <c r="D712">
        <v>4.4066666666666663</v>
      </c>
    </row>
    <row r="713" spans="1:4" x14ac:dyDescent="0.35">
      <c r="A713">
        <v>705</v>
      </c>
      <c r="B713">
        <v>0.93333333333333313</v>
      </c>
      <c r="C713">
        <v>2.88</v>
      </c>
      <c r="D713">
        <v>4.5666666666666664</v>
      </c>
    </row>
    <row r="714" spans="1:4" x14ac:dyDescent="0.35">
      <c r="A714">
        <v>706</v>
      </c>
      <c r="B714">
        <v>0.33333333333333331</v>
      </c>
      <c r="C714">
        <v>2.35</v>
      </c>
      <c r="D714">
        <v>3.7399999999999993</v>
      </c>
    </row>
    <row r="715" spans="1:4" x14ac:dyDescent="0.35">
      <c r="A715">
        <v>707</v>
      </c>
      <c r="B715">
        <v>0.73333333333333328</v>
      </c>
      <c r="C715">
        <v>2.6499999999999995</v>
      </c>
      <c r="D715">
        <v>5.4666666666666668</v>
      </c>
    </row>
    <row r="716" spans="1:4" x14ac:dyDescent="0.35">
      <c r="A716">
        <v>708</v>
      </c>
      <c r="B716">
        <v>0.85999999999999988</v>
      </c>
      <c r="C716">
        <v>2.3199999999999998</v>
      </c>
      <c r="D716">
        <v>3.3666666666666663</v>
      </c>
    </row>
    <row r="717" spans="1:4" x14ac:dyDescent="0.35">
      <c r="A717">
        <v>709</v>
      </c>
      <c r="B717">
        <v>0.76666666666666672</v>
      </c>
      <c r="C717">
        <v>2.71</v>
      </c>
      <c r="D717">
        <v>4.9333333333333336</v>
      </c>
    </row>
    <row r="718" spans="1:4" x14ac:dyDescent="0.35">
      <c r="A718">
        <v>710</v>
      </c>
      <c r="B718">
        <v>-0.92666666666666686</v>
      </c>
      <c r="C718">
        <v>3.3200000000000003</v>
      </c>
      <c r="D718">
        <v>5.62</v>
      </c>
    </row>
    <row r="719" spans="1:4" x14ac:dyDescent="0.35">
      <c r="A719">
        <v>711</v>
      </c>
      <c r="B719">
        <v>-0.5</v>
      </c>
      <c r="C719">
        <v>2.5799999999999996</v>
      </c>
      <c r="D719">
        <v>1.54</v>
      </c>
    </row>
    <row r="720" spans="1:4" x14ac:dyDescent="0.35">
      <c r="A720">
        <v>712</v>
      </c>
      <c r="B720">
        <v>0.48666666666666658</v>
      </c>
      <c r="C720">
        <v>2.2800000000000002</v>
      </c>
      <c r="D720">
        <v>2.5999999999999996</v>
      </c>
    </row>
    <row r="721" spans="1:4" x14ac:dyDescent="0.35">
      <c r="A721">
        <v>713</v>
      </c>
      <c r="B721">
        <v>-0.1333333333333333</v>
      </c>
      <c r="C721">
        <v>1.86</v>
      </c>
      <c r="D721">
        <v>4.6399999999999997</v>
      </c>
    </row>
    <row r="722" spans="1:4" x14ac:dyDescent="0.35">
      <c r="A722">
        <v>714</v>
      </c>
      <c r="B722">
        <v>0.66666666666666674</v>
      </c>
      <c r="C722">
        <v>2.04</v>
      </c>
      <c r="D722">
        <v>4.133333333333332</v>
      </c>
    </row>
    <row r="723" spans="1:4" x14ac:dyDescent="0.35">
      <c r="A723">
        <v>715</v>
      </c>
      <c r="B723">
        <v>0.34666666666666662</v>
      </c>
      <c r="C723">
        <v>2.7</v>
      </c>
      <c r="D723">
        <v>2.0933333333333333</v>
      </c>
    </row>
    <row r="724" spans="1:4" x14ac:dyDescent="0.35">
      <c r="A724">
        <v>716</v>
      </c>
      <c r="B724">
        <v>1.9333333333333333</v>
      </c>
      <c r="C724">
        <v>3.4400000000000004</v>
      </c>
      <c r="D724">
        <v>2.8666666666666667</v>
      </c>
    </row>
    <row r="725" spans="1:4" x14ac:dyDescent="0.35">
      <c r="A725">
        <v>717</v>
      </c>
      <c r="B725">
        <v>1.4666666666666666</v>
      </c>
      <c r="C725">
        <v>2.61</v>
      </c>
      <c r="D725">
        <v>4.8600000000000003</v>
      </c>
    </row>
    <row r="726" spans="1:4" x14ac:dyDescent="0.35">
      <c r="A726">
        <v>718</v>
      </c>
      <c r="B726">
        <v>1.0666666666666669</v>
      </c>
      <c r="C726">
        <v>2.4299999999999997</v>
      </c>
      <c r="D726">
        <v>2.9733333333333332</v>
      </c>
    </row>
    <row r="727" spans="1:4" x14ac:dyDescent="0.35">
      <c r="A727">
        <v>719</v>
      </c>
      <c r="B727">
        <v>2.3466666666666662</v>
      </c>
      <c r="C727">
        <v>2.87</v>
      </c>
      <c r="D727">
        <v>4.339999999999999</v>
      </c>
    </row>
    <row r="728" spans="1:4" x14ac:dyDescent="0.35">
      <c r="A728">
        <v>720</v>
      </c>
      <c r="B728">
        <v>2.0400000000000005</v>
      </c>
      <c r="C728">
        <v>2.6399999999999997</v>
      </c>
      <c r="D728">
        <v>3.4066666666666663</v>
      </c>
    </row>
    <row r="729" spans="1:4" x14ac:dyDescent="0.35">
      <c r="A729">
        <v>721</v>
      </c>
      <c r="B729">
        <v>1.486666666666667</v>
      </c>
      <c r="C729">
        <v>2.2599999999999998</v>
      </c>
      <c r="D729">
        <v>4.6533333333333324</v>
      </c>
    </row>
    <row r="730" spans="1:4" x14ac:dyDescent="0.35">
      <c r="A730">
        <v>722</v>
      </c>
      <c r="B730">
        <v>0.30666666666666659</v>
      </c>
      <c r="C730">
        <v>2.4899999999999998</v>
      </c>
      <c r="D730">
        <v>5.2866666666666671</v>
      </c>
    </row>
    <row r="731" spans="1:4" x14ac:dyDescent="0.35">
      <c r="A731">
        <v>723</v>
      </c>
      <c r="B731">
        <v>1.0466666666666666</v>
      </c>
      <c r="C731">
        <v>2.9400000000000004</v>
      </c>
      <c r="D731">
        <v>5.1933333333333334</v>
      </c>
    </row>
    <row r="732" spans="1:4" x14ac:dyDescent="0.35">
      <c r="A732">
        <v>724</v>
      </c>
      <c r="B732">
        <v>0.33333333333333331</v>
      </c>
      <c r="C732">
        <v>2.3899999999999997</v>
      </c>
      <c r="D732">
        <v>4.62</v>
      </c>
    </row>
    <row r="733" spans="1:4" x14ac:dyDescent="0.35">
      <c r="A733">
        <v>725</v>
      </c>
      <c r="B733">
        <v>0.67333333333333345</v>
      </c>
      <c r="C733">
        <v>2.54</v>
      </c>
      <c r="D733">
        <v>5.58</v>
      </c>
    </row>
    <row r="734" spans="1:4" x14ac:dyDescent="0.35">
      <c r="A734">
        <v>726</v>
      </c>
      <c r="B734">
        <v>0.26666666666666672</v>
      </c>
      <c r="C734">
        <v>2.13</v>
      </c>
      <c r="D734">
        <v>3.8866666666666658</v>
      </c>
    </row>
    <row r="735" spans="1:4" x14ac:dyDescent="0.35">
      <c r="A735">
        <v>727</v>
      </c>
      <c r="B735">
        <v>0.82666666666666655</v>
      </c>
      <c r="C735">
        <v>1.8</v>
      </c>
      <c r="D735">
        <v>3.86</v>
      </c>
    </row>
    <row r="736" spans="1:4" x14ac:dyDescent="0.35">
      <c r="A736">
        <v>728</v>
      </c>
      <c r="B736">
        <v>0.9</v>
      </c>
      <c r="C736">
        <v>2.09</v>
      </c>
      <c r="D736">
        <v>2.9333333333333327</v>
      </c>
    </row>
    <row r="737" spans="1:4" x14ac:dyDescent="0.35">
      <c r="A737">
        <v>729</v>
      </c>
      <c r="B737">
        <v>-0.54666666666666675</v>
      </c>
      <c r="C737">
        <v>2.5099999999999998</v>
      </c>
      <c r="D737">
        <v>4.8133333333333326</v>
      </c>
    </row>
    <row r="738" spans="1:4" x14ac:dyDescent="0.35">
      <c r="A738">
        <v>730</v>
      </c>
      <c r="B738">
        <v>-0.6</v>
      </c>
      <c r="C738">
        <v>1.9399999999999995</v>
      </c>
      <c r="D738">
        <v>2.8600000000000003</v>
      </c>
    </row>
    <row r="739" spans="1:4" x14ac:dyDescent="0.35">
      <c r="A739">
        <v>731</v>
      </c>
      <c r="B739">
        <v>1.2533333333333334</v>
      </c>
      <c r="C739">
        <v>2.1799999999999997</v>
      </c>
      <c r="D739">
        <v>4.7933333333333339</v>
      </c>
    </row>
    <row r="740" spans="1:4" x14ac:dyDescent="0.35">
      <c r="A740">
        <v>732</v>
      </c>
      <c r="B740">
        <v>1.9</v>
      </c>
      <c r="C740">
        <v>2.8</v>
      </c>
      <c r="D740">
        <v>5.5533333333333319</v>
      </c>
    </row>
    <row r="741" spans="1:4" x14ac:dyDescent="0.35">
      <c r="A741">
        <v>733</v>
      </c>
      <c r="B741">
        <v>0.6333333333333333</v>
      </c>
      <c r="C741">
        <v>2.5799999999999996</v>
      </c>
      <c r="D741">
        <v>2.7399999999999998</v>
      </c>
    </row>
    <row r="742" spans="1:4" x14ac:dyDescent="0.35">
      <c r="A742">
        <v>734</v>
      </c>
      <c r="B742">
        <v>1.3133333333333332</v>
      </c>
      <c r="C742">
        <v>2.91</v>
      </c>
      <c r="D742">
        <v>3.2199999999999998</v>
      </c>
    </row>
    <row r="743" spans="1:4" x14ac:dyDescent="0.35">
      <c r="A743">
        <v>735</v>
      </c>
      <c r="B743">
        <v>0.25999999999999995</v>
      </c>
      <c r="C743">
        <v>1.3499999999999999</v>
      </c>
      <c r="D743">
        <v>2.4799999999999995</v>
      </c>
    </row>
    <row r="744" spans="1:4" x14ac:dyDescent="0.35">
      <c r="A744">
        <v>736</v>
      </c>
      <c r="B744">
        <v>1.9933333333333334</v>
      </c>
      <c r="C744">
        <v>3.2299999999999995</v>
      </c>
      <c r="D744">
        <v>3.8399999999999994</v>
      </c>
    </row>
    <row r="745" spans="1:4" x14ac:dyDescent="0.35">
      <c r="A745">
        <v>737</v>
      </c>
      <c r="B745">
        <v>-0.7333333333333335</v>
      </c>
      <c r="C745">
        <v>3.2499999999999991</v>
      </c>
      <c r="D745">
        <v>5.4333333333333336</v>
      </c>
    </row>
    <row r="746" spans="1:4" x14ac:dyDescent="0.35">
      <c r="A746">
        <v>738</v>
      </c>
      <c r="B746">
        <v>2.1333333333333333</v>
      </c>
      <c r="C746">
        <v>3.1999999999999997</v>
      </c>
      <c r="D746">
        <v>4.4733333333333327</v>
      </c>
    </row>
    <row r="747" spans="1:4" x14ac:dyDescent="0.35">
      <c r="A747">
        <v>739</v>
      </c>
      <c r="B747">
        <v>-0.47333333333333322</v>
      </c>
      <c r="C747">
        <v>2.6700000000000004</v>
      </c>
      <c r="D747">
        <v>3.6866666666666661</v>
      </c>
    </row>
    <row r="748" spans="1:4" x14ac:dyDescent="0.35">
      <c r="A748">
        <v>740</v>
      </c>
      <c r="B748">
        <v>0.44</v>
      </c>
      <c r="C748">
        <v>2.7099999999999995</v>
      </c>
      <c r="D748">
        <v>5.7333333333333334</v>
      </c>
    </row>
    <row r="749" spans="1:4" x14ac:dyDescent="0.35">
      <c r="A749">
        <v>741</v>
      </c>
      <c r="B749">
        <v>0.24666666666666667</v>
      </c>
      <c r="C749">
        <v>2.7299999999999995</v>
      </c>
      <c r="D749">
        <v>3.066666666666666</v>
      </c>
    </row>
    <row r="750" spans="1:4" x14ac:dyDescent="0.35">
      <c r="A750">
        <v>742</v>
      </c>
      <c r="B750">
        <v>-0.55333333333333334</v>
      </c>
      <c r="C750">
        <v>2.68</v>
      </c>
      <c r="D750">
        <v>4.18</v>
      </c>
    </row>
    <row r="751" spans="1:4" x14ac:dyDescent="0.35">
      <c r="A751">
        <v>743</v>
      </c>
      <c r="B751">
        <v>0.47333333333333338</v>
      </c>
      <c r="C751">
        <v>1.78</v>
      </c>
      <c r="D751">
        <v>4.2133333333333329</v>
      </c>
    </row>
    <row r="752" spans="1:4" x14ac:dyDescent="0.35">
      <c r="A752">
        <v>744</v>
      </c>
      <c r="B752">
        <v>-7.333333333333325E-2</v>
      </c>
      <c r="C752">
        <v>2.96</v>
      </c>
      <c r="D752">
        <v>5.753333333333333</v>
      </c>
    </row>
    <row r="753" spans="1:4" x14ac:dyDescent="0.35">
      <c r="A753">
        <v>745</v>
      </c>
      <c r="B753">
        <v>1.1066666666666667</v>
      </c>
      <c r="C753">
        <v>3.45</v>
      </c>
      <c r="D753">
        <v>4.3933333333333326</v>
      </c>
    </row>
    <row r="754" spans="1:4" x14ac:dyDescent="0.35">
      <c r="A754">
        <v>746</v>
      </c>
      <c r="B754">
        <v>0.8</v>
      </c>
      <c r="C754">
        <v>2.5299999999999998</v>
      </c>
      <c r="D754">
        <v>2.0733333333333337</v>
      </c>
    </row>
    <row r="755" spans="1:4" x14ac:dyDescent="0.35">
      <c r="A755">
        <v>747</v>
      </c>
      <c r="B755">
        <v>1.0066666666666664</v>
      </c>
      <c r="C755">
        <v>1.6800000000000002</v>
      </c>
      <c r="D755">
        <v>4.793333333333333</v>
      </c>
    </row>
    <row r="756" spans="1:4" x14ac:dyDescent="0.35">
      <c r="A756">
        <v>748</v>
      </c>
      <c r="B756">
        <v>-4.0000000000000098E-2</v>
      </c>
      <c r="C756">
        <v>2.33</v>
      </c>
      <c r="D756">
        <v>3.833333333333333</v>
      </c>
    </row>
    <row r="757" spans="1:4" x14ac:dyDescent="0.35">
      <c r="A757">
        <v>749</v>
      </c>
      <c r="B757">
        <v>1.2333333333333334</v>
      </c>
      <c r="C757">
        <v>2.1199999999999997</v>
      </c>
      <c r="D757">
        <v>4.0733333333333324</v>
      </c>
    </row>
    <row r="758" spans="1:4" x14ac:dyDescent="0.35">
      <c r="A758">
        <v>750</v>
      </c>
      <c r="B758">
        <v>-1.4266666666666665</v>
      </c>
      <c r="C758">
        <v>1.6</v>
      </c>
      <c r="D758">
        <v>4.22</v>
      </c>
    </row>
    <row r="759" spans="1:4" x14ac:dyDescent="0.35">
      <c r="A759">
        <v>751</v>
      </c>
      <c r="B759">
        <v>0.64666666666666661</v>
      </c>
      <c r="C759">
        <v>2.2999999999999998</v>
      </c>
      <c r="D759">
        <v>4.38</v>
      </c>
    </row>
    <row r="760" spans="1:4" x14ac:dyDescent="0.35">
      <c r="A760">
        <v>752</v>
      </c>
      <c r="B760">
        <v>1.6133333333333337</v>
      </c>
      <c r="C760">
        <v>2.0300000000000002</v>
      </c>
      <c r="D760">
        <v>3.5599999999999996</v>
      </c>
    </row>
    <row r="761" spans="1:4" x14ac:dyDescent="0.35">
      <c r="A761">
        <v>753</v>
      </c>
      <c r="B761">
        <v>1.4466666666666665</v>
      </c>
      <c r="C761">
        <v>2.5</v>
      </c>
      <c r="D761">
        <v>3.9266666666666654</v>
      </c>
    </row>
    <row r="762" spans="1:4" x14ac:dyDescent="0.35">
      <c r="A762">
        <v>754</v>
      </c>
      <c r="B762">
        <v>1.5733333333333335</v>
      </c>
      <c r="C762">
        <v>2.13</v>
      </c>
      <c r="D762">
        <v>3.9133333333333336</v>
      </c>
    </row>
    <row r="763" spans="1:4" x14ac:dyDescent="0.35">
      <c r="A763">
        <v>755</v>
      </c>
      <c r="B763">
        <v>1.9533333333333331</v>
      </c>
      <c r="C763">
        <v>1.6</v>
      </c>
      <c r="D763">
        <v>3.6866666666666661</v>
      </c>
    </row>
    <row r="764" spans="1:4" x14ac:dyDescent="0.35">
      <c r="A764">
        <v>756</v>
      </c>
      <c r="B764">
        <v>0.34666666666666662</v>
      </c>
      <c r="C764">
        <v>3.2699999999999996</v>
      </c>
      <c r="D764">
        <v>4.0333333333333332</v>
      </c>
    </row>
    <row r="765" spans="1:4" x14ac:dyDescent="0.35">
      <c r="A765">
        <v>757</v>
      </c>
      <c r="B765">
        <v>-0.1999999999999999</v>
      </c>
      <c r="C765">
        <v>3.0100000000000002</v>
      </c>
      <c r="D765">
        <v>3</v>
      </c>
    </row>
    <row r="766" spans="1:4" x14ac:dyDescent="0.35">
      <c r="A766">
        <v>758</v>
      </c>
      <c r="B766">
        <v>-0.20000000000000007</v>
      </c>
      <c r="C766">
        <v>2.4500000000000002</v>
      </c>
      <c r="D766">
        <v>5.5733333333333333</v>
      </c>
    </row>
    <row r="767" spans="1:4" x14ac:dyDescent="0.35">
      <c r="A767">
        <v>759</v>
      </c>
      <c r="B767">
        <v>1.1866666666666665</v>
      </c>
      <c r="C767">
        <v>2.1599999999999997</v>
      </c>
      <c r="D767">
        <v>3.753333333333333</v>
      </c>
    </row>
    <row r="768" spans="1:4" x14ac:dyDescent="0.35">
      <c r="A768">
        <v>760</v>
      </c>
      <c r="B768">
        <v>0.44666666666666666</v>
      </c>
      <c r="C768">
        <v>3.0100000000000002</v>
      </c>
      <c r="D768">
        <v>4.1733333333333329</v>
      </c>
    </row>
    <row r="769" spans="1:4" x14ac:dyDescent="0.35">
      <c r="A769">
        <v>761</v>
      </c>
      <c r="B769">
        <v>0.18000000000000002</v>
      </c>
      <c r="C769">
        <v>3.15</v>
      </c>
      <c r="D769">
        <v>3.6799999999999988</v>
      </c>
    </row>
    <row r="770" spans="1:4" x14ac:dyDescent="0.35">
      <c r="A770">
        <v>762</v>
      </c>
      <c r="B770">
        <v>-0.16000000000000009</v>
      </c>
      <c r="C770">
        <v>2.9799999999999995</v>
      </c>
      <c r="D770">
        <v>4.9266666666666667</v>
      </c>
    </row>
    <row r="771" spans="1:4" x14ac:dyDescent="0.35">
      <c r="A771">
        <v>763</v>
      </c>
      <c r="B771">
        <v>1.4466666666666665</v>
      </c>
      <c r="C771">
        <v>3.0699999999999994</v>
      </c>
      <c r="D771">
        <v>3.6666666666666661</v>
      </c>
    </row>
    <row r="772" spans="1:4" x14ac:dyDescent="0.35">
      <c r="A772">
        <v>764</v>
      </c>
      <c r="B772">
        <v>1.6933333333333331</v>
      </c>
      <c r="C772">
        <v>2.41</v>
      </c>
      <c r="D772">
        <v>3.5933333333333328</v>
      </c>
    </row>
    <row r="773" spans="1:4" x14ac:dyDescent="0.35">
      <c r="A773">
        <v>765</v>
      </c>
      <c r="B773">
        <v>2.0066666666666668</v>
      </c>
      <c r="C773">
        <v>2.4499999999999997</v>
      </c>
      <c r="D773">
        <v>2.8800000000000003</v>
      </c>
    </row>
    <row r="774" spans="1:4" x14ac:dyDescent="0.35">
      <c r="A774">
        <v>766</v>
      </c>
      <c r="B774">
        <v>0.49333333333333329</v>
      </c>
      <c r="C774">
        <v>2.38</v>
      </c>
      <c r="D774">
        <v>2.7666666666666662</v>
      </c>
    </row>
    <row r="775" spans="1:4" x14ac:dyDescent="0.35">
      <c r="A775">
        <v>767</v>
      </c>
      <c r="B775">
        <v>1.3333333333333333</v>
      </c>
      <c r="C775">
        <v>3.1100000000000003</v>
      </c>
      <c r="D775">
        <v>2.6066666666666674</v>
      </c>
    </row>
    <row r="776" spans="1:4" x14ac:dyDescent="0.35">
      <c r="A776">
        <v>768</v>
      </c>
      <c r="B776">
        <v>0.89999999999999991</v>
      </c>
      <c r="C776">
        <v>1.7399999999999998</v>
      </c>
      <c r="D776">
        <v>4.9266666666666667</v>
      </c>
    </row>
    <row r="777" spans="1:4" x14ac:dyDescent="0.35">
      <c r="A777">
        <v>769</v>
      </c>
      <c r="B777">
        <v>0.67333333333333323</v>
      </c>
      <c r="C777">
        <v>2.2300000000000004</v>
      </c>
      <c r="D777">
        <v>5.0133333333333328</v>
      </c>
    </row>
    <row r="778" spans="1:4" x14ac:dyDescent="0.35">
      <c r="A778">
        <v>770</v>
      </c>
      <c r="B778">
        <v>0.50666666666666649</v>
      </c>
      <c r="C778">
        <v>1.9799999999999998</v>
      </c>
      <c r="D778">
        <v>3.9933333333333332</v>
      </c>
    </row>
    <row r="779" spans="1:4" x14ac:dyDescent="0.35">
      <c r="A779">
        <v>771</v>
      </c>
      <c r="B779">
        <v>0.51999999999999991</v>
      </c>
      <c r="C779">
        <v>3</v>
      </c>
      <c r="D779">
        <v>4.2066666666666652</v>
      </c>
    </row>
    <row r="780" spans="1:4" x14ac:dyDescent="0.35">
      <c r="A780">
        <v>772</v>
      </c>
      <c r="B780">
        <v>-0.2400000000000001</v>
      </c>
      <c r="C780">
        <v>1.81</v>
      </c>
      <c r="D780">
        <v>2.56</v>
      </c>
    </row>
    <row r="781" spans="1:4" x14ac:dyDescent="0.35">
      <c r="A781">
        <v>773</v>
      </c>
      <c r="B781">
        <v>1.466666666666667</v>
      </c>
      <c r="C781">
        <v>2.4299999999999997</v>
      </c>
      <c r="D781">
        <v>5.1266666666666669</v>
      </c>
    </row>
    <row r="782" spans="1:4" x14ac:dyDescent="0.35">
      <c r="A782">
        <v>774</v>
      </c>
      <c r="B782">
        <v>1.0933333333333335</v>
      </c>
      <c r="C782">
        <v>1.9300000000000002</v>
      </c>
      <c r="D782">
        <v>3.7466666666666657</v>
      </c>
    </row>
    <row r="783" spans="1:4" x14ac:dyDescent="0.35">
      <c r="A783">
        <v>775</v>
      </c>
      <c r="B783">
        <v>0.80666666666666675</v>
      </c>
      <c r="C783">
        <v>2.7599999999999993</v>
      </c>
      <c r="D783">
        <v>3.1999999999999997</v>
      </c>
    </row>
    <row r="784" spans="1:4" x14ac:dyDescent="0.35">
      <c r="A784">
        <v>776</v>
      </c>
      <c r="B784">
        <v>0.98666666666666658</v>
      </c>
      <c r="C784">
        <v>2.2999999999999998</v>
      </c>
      <c r="D784">
        <v>3.32</v>
      </c>
    </row>
    <row r="785" spans="1:4" x14ac:dyDescent="0.35">
      <c r="A785">
        <v>777</v>
      </c>
      <c r="B785">
        <v>1.5</v>
      </c>
      <c r="C785">
        <v>2.8</v>
      </c>
      <c r="D785">
        <v>2.3266666666666667</v>
      </c>
    </row>
    <row r="786" spans="1:4" x14ac:dyDescent="0.35">
      <c r="A786">
        <v>778</v>
      </c>
      <c r="B786">
        <v>0.18666666666666679</v>
      </c>
      <c r="C786">
        <v>2.8899999999999997</v>
      </c>
      <c r="D786">
        <v>5.22</v>
      </c>
    </row>
    <row r="787" spans="1:4" x14ac:dyDescent="0.35">
      <c r="A787">
        <v>779</v>
      </c>
      <c r="B787">
        <v>1.3666666666666667</v>
      </c>
      <c r="C787">
        <v>2.6799999999999997</v>
      </c>
      <c r="D787">
        <v>4.133333333333332</v>
      </c>
    </row>
    <row r="788" spans="1:4" x14ac:dyDescent="0.35">
      <c r="A788">
        <v>780</v>
      </c>
      <c r="B788">
        <v>-0.8866666666666666</v>
      </c>
      <c r="C788">
        <v>2.6599999999999993</v>
      </c>
      <c r="D788">
        <v>5.2133333333333329</v>
      </c>
    </row>
    <row r="789" spans="1:4" x14ac:dyDescent="0.35">
      <c r="A789">
        <v>781</v>
      </c>
      <c r="B789">
        <v>1.1000000000000001</v>
      </c>
      <c r="C789">
        <v>1.7299999999999998</v>
      </c>
      <c r="D789">
        <v>3.2866666666666666</v>
      </c>
    </row>
    <row r="790" spans="1:4" x14ac:dyDescent="0.35">
      <c r="A790">
        <v>782</v>
      </c>
      <c r="B790">
        <v>1.1800000000000002</v>
      </c>
      <c r="C790">
        <v>3.12</v>
      </c>
      <c r="D790">
        <v>4.2133333333333329</v>
      </c>
    </row>
    <row r="791" spans="1:4" x14ac:dyDescent="0.35">
      <c r="A791">
        <v>783</v>
      </c>
      <c r="B791">
        <v>0.50666666666666649</v>
      </c>
      <c r="C791">
        <v>2.9099999999999997</v>
      </c>
      <c r="D791">
        <v>5.1399999999999988</v>
      </c>
    </row>
    <row r="792" spans="1:4" x14ac:dyDescent="0.35">
      <c r="A792">
        <v>784</v>
      </c>
      <c r="B792">
        <v>2.2200000000000002</v>
      </c>
      <c r="C792">
        <v>2.7800000000000002</v>
      </c>
      <c r="D792">
        <v>4.6466666666666656</v>
      </c>
    </row>
    <row r="793" spans="1:4" x14ac:dyDescent="0.35">
      <c r="A793">
        <v>785</v>
      </c>
      <c r="B793">
        <v>0.59333333333333327</v>
      </c>
      <c r="C793">
        <v>2.31</v>
      </c>
      <c r="D793">
        <v>1.98</v>
      </c>
    </row>
    <row r="794" spans="1:4" x14ac:dyDescent="0.35">
      <c r="A794">
        <v>786</v>
      </c>
      <c r="B794">
        <v>1.8866666666666669</v>
      </c>
      <c r="C794">
        <v>2.8999999999999995</v>
      </c>
      <c r="D794">
        <v>5.3066666666666675</v>
      </c>
    </row>
    <row r="795" spans="1:4" x14ac:dyDescent="0.35">
      <c r="A795">
        <v>787</v>
      </c>
      <c r="B795">
        <v>1.02</v>
      </c>
      <c r="C795">
        <v>1.75</v>
      </c>
      <c r="D795">
        <v>2.5799999999999996</v>
      </c>
    </row>
    <row r="796" spans="1:4" x14ac:dyDescent="0.35">
      <c r="A796">
        <v>788</v>
      </c>
      <c r="B796">
        <v>1.8</v>
      </c>
      <c r="C796">
        <v>2.38</v>
      </c>
      <c r="D796">
        <v>3.9533333333333327</v>
      </c>
    </row>
    <row r="797" spans="1:4" x14ac:dyDescent="0.35">
      <c r="A797">
        <v>789</v>
      </c>
      <c r="B797">
        <v>-0.42000000000000004</v>
      </c>
      <c r="C797">
        <v>2.2999999999999998</v>
      </c>
      <c r="D797">
        <v>4.5066666666666659</v>
      </c>
    </row>
    <row r="798" spans="1:4" x14ac:dyDescent="0.35">
      <c r="A798">
        <v>790</v>
      </c>
      <c r="B798">
        <v>1.2600000000000005</v>
      </c>
      <c r="C798">
        <v>3.29</v>
      </c>
      <c r="D798">
        <v>3.6933333333333334</v>
      </c>
    </row>
    <row r="799" spans="1:4" x14ac:dyDescent="0.35">
      <c r="A799">
        <v>791</v>
      </c>
      <c r="B799">
        <v>1.0866666666666664</v>
      </c>
      <c r="C799">
        <v>3.1399999999999997</v>
      </c>
      <c r="D799">
        <v>4.8733333333333322</v>
      </c>
    </row>
    <row r="800" spans="1:4" x14ac:dyDescent="0.35">
      <c r="A800">
        <v>792</v>
      </c>
      <c r="B800">
        <v>1.38</v>
      </c>
      <c r="C800">
        <v>1.6</v>
      </c>
      <c r="D800">
        <v>4.0733333333333324</v>
      </c>
    </row>
    <row r="801" spans="1:4" x14ac:dyDescent="0.35">
      <c r="A801">
        <v>793</v>
      </c>
      <c r="B801">
        <v>1.5066666666666666</v>
      </c>
      <c r="C801">
        <v>2.2599999999999998</v>
      </c>
      <c r="D801">
        <v>5.4666666666666659</v>
      </c>
    </row>
    <row r="802" spans="1:4" x14ac:dyDescent="0.35">
      <c r="A802">
        <v>794</v>
      </c>
      <c r="B802">
        <v>0.12666666666666665</v>
      </c>
      <c r="C802">
        <v>2.2700000000000005</v>
      </c>
      <c r="D802">
        <v>4.9799999999999995</v>
      </c>
    </row>
    <row r="803" spans="1:4" x14ac:dyDescent="0.35">
      <c r="A803">
        <v>795</v>
      </c>
      <c r="B803">
        <v>0.46</v>
      </c>
      <c r="C803">
        <v>3.1100000000000003</v>
      </c>
      <c r="D803">
        <v>4.6333333333333337</v>
      </c>
    </row>
    <row r="804" spans="1:4" x14ac:dyDescent="0.35">
      <c r="A804">
        <v>796</v>
      </c>
      <c r="B804">
        <v>-0.22666666666666666</v>
      </c>
      <c r="C804">
        <v>1.78</v>
      </c>
      <c r="D804">
        <v>4.5733333333333324</v>
      </c>
    </row>
    <row r="805" spans="1:4" x14ac:dyDescent="0.35">
      <c r="A805">
        <v>797</v>
      </c>
      <c r="B805">
        <v>0.9666666666666669</v>
      </c>
      <c r="C805">
        <v>3.13</v>
      </c>
      <c r="D805">
        <v>4.3866666666666658</v>
      </c>
    </row>
    <row r="806" spans="1:4" x14ac:dyDescent="0.35">
      <c r="A806">
        <v>798</v>
      </c>
      <c r="B806">
        <v>0.37999999999999989</v>
      </c>
      <c r="C806">
        <v>3.1399999999999997</v>
      </c>
      <c r="D806">
        <v>3.5</v>
      </c>
    </row>
    <row r="807" spans="1:4" x14ac:dyDescent="0.35">
      <c r="A807">
        <v>799</v>
      </c>
      <c r="B807">
        <v>2.4200000000000004</v>
      </c>
      <c r="C807">
        <v>3.3600000000000003</v>
      </c>
      <c r="D807">
        <v>5.4000000000000012</v>
      </c>
    </row>
    <row r="808" spans="1:4" x14ac:dyDescent="0.35">
      <c r="A808">
        <v>800</v>
      </c>
      <c r="B808">
        <v>0.28666666666666679</v>
      </c>
      <c r="C808">
        <v>2.7399999999999998</v>
      </c>
      <c r="D808">
        <v>5.0133333333333328</v>
      </c>
    </row>
    <row r="809" spans="1:4" x14ac:dyDescent="0.35">
      <c r="A809">
        <v>801</v>
      </c>
      <c r="B809">
        <v>1.1066666666666667</v>
      </c>
      <c r="C809">
        <v>2.5799999999999996</v>
      </c>
      <c r="D809">
        <v>3.1933333333333334</v>
      </c>
    </row>
    <row r="810" spans="1:4" x14ac:dyDescent="0.35">
      <c r="A810">
        <v>802</v>
      </c>
      <c r="B810">
        <v>1.9</v>
      </c>
      <c r="C810">
        <v>2.6</v>
      </c>
      <c r="D810">
        <v>4.379999999999999</v>
      </c>
    </row>
    <row r="811" spans="1:4" x14ac:dyDescent="0.35">
      <c r="A811">
        <v>803</v>
      </c>
      <c r="B811">
        <v>0.27333333333333332</v>
      </c>
      <c r="C811">
        <v>2.57</v>
      </c>
      <c r="D811">
        <v>5.8933333333333335</v>
      </c>
    </row>
    <row r="812" spans="1:4" x14ac:dyDescent="0.35">
      <c r="A812">
        <v>804</v>
      </c>
      <c r="B812">
        <v>0.96666666666666667</v>
      </c>
      <c r="C812">
        <v>2.92</v>
      </c>
      <c r="D812">
        <v>4.0199999999999996</v>
      </c>
    </row>
    <row r="813" spans="1:4" x14ac:dyDescent="0.35">
      <c r="A813">
        <v>805</v>
      </c>
      <c r="B813">
        <v>0.95333333333333337</v>
      </c>
      <c r="C813">
        <v>3.1399999999999997</v>
      </c>
      <c r="D813">
        <v>3.1733333333333333</v>
      </c>
    </row>
    <row r="814" spans="1:4" x14ac:dyDescent="0.35">
      <c r="A814">
        <v>806</v>
      </c>
      <c r="B814">
        <v>1.8533333333333328</v>
      </c>
      <c r="C814">
        <v>2.78</v>
      </c>
      <c r="D814">
        <v>3.5333333333333323</v>
      </c>
    </row>
    <row r="815" spans="1:4" x14ac:dyDescent="0.35">
      <c r="A815">
        <v>807</v>
      </c>
      <c r="B815">
        <v>-0.35999999999999993</v>
      </c>
      <c r="C815">
        <v>2.7</v>
      </c>
      <c r="D815">
        <v>4.3</v>
      </c>
    </row>
    <row r="816" spans="1:4" x14ac:dyDescent="0.35">
      <c r="A816">
        <v>808</v>
      </c>
      <c r="B816">
        <v>-1.0666666666666667</v>
      </c>
      <c r="C816">
        <v>2.2499999999999996</v>
      </c>
      <c r="D816">
        <v>5.2399999999999984</v>
      </c>
    </row>
    <row r="817" spans="1:4" x14ac:dyDescent="0.35">
      <c r="A817">
        <v>809</v>
      </c>
      <c r="B817">
        <v>1.3133333333333332</v>
      </c>
      <c r="C817">
        <v>2.04</v>
      </c>
      <c r="D817">
        <v>4.5533333333333328</v>
      </c>
    </row>
    <row r="818" spans="1:4" x14ac:dyDescent="0.35">
      <c r="A818">
        <v>810</v>
      </c>
      <c r="B818">
        <v>0.74666666666666659</v>
      </c>
      <c r="C818">
        <v>2.2699999999999996</v>
      </c>
      <c r="D818">
        <v>4.9266666666666659</v>
      </c>
    </row>
    <row r="819" spans="1:4" x14ac:dyDescent="0.35">
      <c r="A819">
        <v>811</v>
      </c>
      <c r="B819">
        <v>1.28</v>
      </c>
      <c r="C819">
        <v>2.37</v>
      </c>
      <c r="D819">
        <v>3.6466666666666665</v>
      </c>
    </row>
    <row r="820" spans="1:4" x14ac:dyDescent="0.35">
      <c r="A820">
        <v>812</v>
      </c>
      <c r="B820">
        <v>-1.1266666666666667</v>
      </c>
      <c r="C820">
        <v>2.9199999999999995</v>
      </c>
      <c r="D820">
        <v>4.3266666666666671</v>
      </c>
    </row>
    <row r="821" spans="1:4" x14ac:dyDescent="0.35">
      <c r="A821">
        <v>813</v>
      </c>
      <c r="B821">
        <v>-5.3333333333333441E-2</v>
      </c>
      <c r="C821">
        <v>2.5100000000000002</v>
      </c>
      <c r="D821">
        <v>3.82</v>
      </c>
    </row>
    <row r="822" spans="1:4" x14ac:dyDescent="0.35">
      <c r="A822">
        <v>814</v>
      </c>
      <c r="B822">
        <v>-0.48666666666666669</v>
      </c>
      <c r="C822">
        <v>3.16</v>
      </c>
      <c r="D822">
        <v>3.9066666666666658</v>
      </c>
    </row>
    <row r="823" spans="1:4" x14ac:dyDescent="0.35">
      <c r="A823">
        <v>815</v>
      </c>
      <c r="B823">
        <v>-7.3333333333333375E-2</v>
      </c>
      <c r="C823">
        <v>2.1499999999999995</v>
      </c>
      <c r="D823">
        <v>2.3466666666666658</v>
      </c>
    </row>
    <row r="824" spans="1:4" x14ac:dyDescent="0.35">
      <c r="A824">
        <v>816</v>
      </c>
      <c r="B824">
        <v>1.2200000000000002</v>
      </c>
      <c r="C824">
        <v>2.12</v>
      </c>
      <c r="D824">
        <v>3.5733333333333324</v>
      </c>
    </row>
    <row r="825" spans="1:4" x14ac:dyDescent="0.35">
      <c r="A825">
        <v>817</v>
      </c>
      <c r="B825">
        <v>2.0666666666666669</v>
      </c>
      <c r="C825">
        <v>3.1300000000000003</v>
      </c>
      <c r="D825">
        <v>2.6466666666666665</v>
      </c>
    </row>
    <row r="826" spans="1:4" x14ac:dyDescent="0.35">
      <c r="A826">
        <v>818</v>
      </c>
      <c r="B826">
        <v>-1.0799999999999998</v>
      </c>
      <c r="C826">
        <v>3.0599999999999996</v>
      </c>
      <c r="D826">
        <v>3.9733333333333318</v>
      </c>
    </row>
    <row r="827" spans="1:4" x14ac:dyDescent="0.35">
      <c r="A827">
        <v>819</v>
      </c>
      <c r="B827">
        <v>-7.3333333333333431E-2</v>
      </c>
      <c r="C827">
        <v>1.7600000000000002</v>
      </c>
      <c r="D827">
        <v>5.0066666666666668</v>
      </c>
    </row>
    <row r="828" spans="1:4" x14ac:dyDescent="0.35">
      <c r="A828">
        <v>820</v>
      </c>
      <c r="B828">
        <v>2.7333333333333329</v>
      </c>
      <c r="C828">
        <v>2.2000000000000002</v>
      </c>
      <c r="D828">
        <v>2.5533333333333328</v>
      </c>
    </row>
    <row r="829" spans="1:4" x14ac:dyDescent="0.35">
      <c r="A829">
        <v>821</v>
      </c>
      <c r="B829">
        <v>0.29999999999999988</v>
      </c>
      <c r="C829">
        <v>2.3099999999999996</v>
      </c>
      <c r="D829">
        <v>3.2866666666666662</v>
      </c>
    </row>
    <row r="830" spans="1:4" x14ac:dyDescent="0.35">
      <c r="A830">
        <v>822</v>
      </c>
      <c r="B830">
        <v>0.8933333333333332</v>
      </c>
      <c r="C830">
        <v>1.4700000000000002</v>
      </c>
      <c r="D830">
        <v>4.8933333333333326</v>
      </c>
    </row>
    <row r="831" spans="1:4" x14ac:dyDescent="0.35">
      <c r="A831">
        <v>823</v>
      </c>
      <c r="B831">
        <v>1.2933333333333334</v>
      </c>
      <c r="C831">
        <v>3.31</v>
      </c>
      <c r="D831">
        <v>4.12</v>
      </c>
    </row>
    <row r="832" spans="1:4" x14ac:dyDescent="0.35">
      <c r="A832">
        <v>824</v>
      </c>
      <c r="B832">
        <v>0.40666666666666657</v>
      </c>
      <c r="C832">
        <v>2.4</v>
      </c>
      <c r="D832">
        <v>4.4466666666666672</v>
      </c>
    </row>
    <row r="833" spans="1:4" x14ac:dyDescent="0.35">
      <c r="A833">
        <v>825</v>
      </c>
      <c r="B833">
        <v>0.12666666666666676</v>
      </c>
      <c r="C833">
        <v>2.3899999999999997</v>
      </c>
      <c r="D833">
        <v>4.0999999999999988</v>
      </c>
    </row>
    <row r="834" spans="1:4" x14ac:dyDescent="0.35">
      <c r="A834">
        <v>826</v>
      </c>
      <c r="B834">
        <v>0.82000000000000017</v>
      </c>
      <c r="C834">
        <v>2.77</v>
      </c>
      <c r="D834">
        <v>3.3666666666666663</v>
      </c>
    </row>
    <row r="835" spans="1:4" x14ac:dyDescent="0.35">
      <c r="A835">
        <v>827</v>
      </c>
      <c r="B835">
        <v>0.52666666666666673</v>
      </c>
      <c r="C835">
        <v>2.8299999999999996</v>
      </c>
      <c r="D835">
        <v>3.4199999999999995</v>
      </c>
    </row>
    <row r="836" spans="1:4" x14ac:dyDescent="0.35">
      <c r="A836">
        <v>828</v>
      </c>
      <c r="B836">
        <v>2.3533333333333335</v>
      </c>
      <c r="C836">
        <v>2.2999999999999998</v>
      </c>
      <c r="D836">
        <v>3.126666666666666</v>
      </c>
    </row>
    <row r="837" spans="1:4" x14ac:dyDescent="0.35">
      <c r="A837">
        <v>829</v>
      </c>
      <c r="B837">
        <v>2.1266666666666669</v>
      </c>
      <c r="C837">
        <v>1.9899999999999998</v>
      </c>
      <c r="D837">
        <v>4</v>
      </c>
    </row>
    <row r="838" spans="1:4" x14ac:dyDescent="0.35">
      <c r="A838">
        <v>830</v>
      </c>
      <c r="B838">
        <v>-0.23333333333333325</v>
      </c>
      <c r="C838">
        <v>3.04</v>
      </c>
      <c r="D838">
        <v>4.3599999999999994</v>
      </c>
    </row>
    <row r="839" spans="1:4" x14ac:dyDescent="0.35">
      <c r="A839">
        <v>831</v>
      </c>
      <c r="B839">
        <v>-0.66000000000000014</v>
      </c>
      <c r="C839">
        <v>2.7699999999999996</v>
      </c>
      <c r="D839">
        <v>4.2666666666666657</v>
      </c>
    </row>
    <row r="840" spans="1:4" x14ac:dyDescent="0.35">
      <c r="A840">
        <v>832</v>
      </c>
      <c r="B840">
        <v>0.15333333333333321</v>
      </c>
      <c r="C840">
        <v>2.23</v>
      </c>
      <c r="D840">
        <v>3.106666666666666</v>
      </c>
    </row>
    <row r="841" spans="1:4" x14ac:dyDescent="0.35">
      <c r="A841">
        <v>833</v>
      </c>
      <c r="B841">
        <v>1.7933333333333337</v>
      </c>
      <c r="C841">
        <v>2.75</v>
      </c>
      <c r="D841">
        <v>2.2399999999999998</v>
      </c>
    </row>
    <row r="842" spans="1:4" x14ac:dyDescent="0.35">
      <c r="A842">
        <v>834</v>
      </c>
      <c r="B842">
        <v>-0.6333333333333333</v>
      </c>
      <c r="C842">
        <v>2.2000000000000002</v>
      </c>
      <c r="D842">
        <v>3.3533333333333331</v>
      </c>
    </row>
    <row r="843" spans="1:4" x14ac:dyDescent="0.35">
      <c r="A843">
        <v>835</v>
      </c>
      <c r="B843">
        <v>2.0200000000000005</v>
      </c>
      <c r="C843">
        <v>2.6</v>
      </c>
      <c r="D843">
        <v>3.0466666666666664</v>
      </c>
    </row>
    <row r="844" spans="1:4" x14ac:dyDescent="0.35">
      <c r="A844">
        <v>836</v>
      </c>
      <c r="B844">
        <v>0.36666666666666659</v>
      </c>
      <c r="C844">
        <v>1.4100000000000001</v>
      </c>
      <c r="D844">
        <v>1.753333333333333</v>
      </c>
    </row>
    <row r="845" spans="1:4" x14ac:dyDescent="0.35">
      <c r="A845">
        <v>837</v>
      </c>
      <c r="B845">
        <v>-0.17333333333333328</v>
      </c>
      <c r="C845">
        <v>2.37</v>
      </c>
      <c r="D845">
        <v>2.6666666666666665</v>
      </c>
    </row>
    <row r="846" spans="1:4" x14ac:dyDescent="0.35">
      <c r="A846">
        <v>838</v>
      </c>
      <c r="B846">
        <v>-8.0000000000000043E-2</v>
      </c>
      <c r="C846">
        <v>1.5100000000000002</v>
      </c>
      <c r="D846">
        <v>4.6799999999999988</v>
      </c>
    </row>
    <row r="847" spans="1:4" x14ac:dyDescent="0.35">
      <c r="A847">
        <v>839</v>
      </c>
      <c r="B847">
        <v>1.6200000000000003</v>
      </c>
      <c r="C847">
        <v>2.6399999999999997</v>
      </c>
      <c r="D847">
        <v>4.3933333333333326</v>
      </c>
    </row>
    <row r="848" spans="1:4" x14ac:dyDescent="0.35">
      <c r="A848">
        <v>840</v>
      </c>
      <c r="B848">
        <v>1.8</v>
      </c>
      <c r="C848">
        <v>1.6300000000000001</v>
      </c>
      <c r="D848">
        <v>2.5799999999999996</v>
      </c>
    </row>
    <row r="849" spans="1:4" x14ac:dyDescent="0.35">
      <c r="A849">
        <v>841</v>
      </c>
      <c r="B849">
        <v>0.2466666666666667</v>
      </c>
      <c r="C849">
        <v>3.6700000000000004</v>
      </c>
      <c r="D849">
        <v>4.5999999999999988</v>
      </c>
    </row>
    <row r="850" spans="1:4" x14ac:dyDescent="0.35">
      <c r="A850">
        <v>842</v>
      </c>
      <c r="B850">
        <v>1.6066666666666667</v>
      </c>
      <c r="C850">
        <v>2.2600000000000002</v>
      </c>
      <c r="D850">
        <v>4.0733333333333333</v>
      </c>
    </row>
    <row r="851" spans="1:4" x14ac:dyDescent="0.35">
      <c r="A851">
        <v>843</v>
      </c>
      <c r="B851">
        <v>-0.12000000000000002</v>
      </c>
      <c r="C851">
        <v>2.46</v>
      </c>
      <c r="D851">
        <v>1.8266666666666667</v>
      </c>
    </row>
    <row r="852" spans="1:4" x14ac:dyDescent="0.35">
      <c r="A852">
        <v>844</v>
      </c>
      <c r="B852">
        <v>0.90000000000000013</v>
      </c>
      <c r="C852">
        <v>1.8700000000000003</v>
      </c>
      <c r="D852">
        <v>2.9866666666666659</v>
      </c>
    </row>
    <row r="853" spans="1:4" x14ac:dyDescent="0.35">
      <c r="A853">
        <v>845</v>
      </c>
      <c r="B853">
        <v>0.85333333333333339</v>
      </c>
      <c r="C853">
        <v>1.7499999999999996</v>
      </c>
      <c r="D853">
        <v>4.4066666666666663</v>
      </c>
    </row>
    <row r="854" spans="1:4" x14ac:dyDescent="0.35">
      <c r="A854">
        <v>846</v>
      </c>
      <c r="B854">
        <v>-0.14666666666666681</v>
      </c>
      <c r="C854">
        <v>1.27</v>
      </c>
      <c r="D854">
        <v>3.4333333333333322</v>
      </c>
    </row>
    <row r="855" spans="1:4" x14ac:dyDescent="0.35">
      <c r="A855">
        <v>847</v>
      </c>
      <c r="B855">
        <v>1.4866666666666668</v>
      </c>
      <c r="C855">
        <v>2.2399999999999998</v>
      </c>
      <c r="D855">
        <v>2.4866666666666659</v>
      </c>
    </row>
    <row r="856" spans="1:4" x14ac:dyDescent="0.35">
      <c r="A856">
        <v>848</v>
      </c>
      <c r="B856">
        <v>0.12000000000000005</v>
      </c>
      <c r="C856">
        <v>2.7399999999999998</v>
      </c>
      <c r="D856">
        <v>4.1399999999999988</v>
      </c>
    </row>
    <row r="857" spans="1:4" x14ac:dyDescent="0.35">
      <c r="A857">
        <v>849</v>
      </c>
      <c r="B857">
        <v>0.3933333333333332</v>
      </c>
      <c r="C857">
        <v>2.6500000000000004</v>
      </c>
      <c r="D857">
        <v>4.3066666666666666</v>
      </c>
    </row>
    <row r="858" spans="1:4" x14ac:dyDescent="0.35">
      <c r="A858">
        <v>850</v>
      </c>
      <c r="B858">
        <v>0.98</v>
      </c>
      <c r="C858">
        <v>2.79</v>
      </c>
      <c r="D858">
        <v>3.18</v>
      </c>
    </row>
    <row r="859" spans="1:4" x14ac:dyDescent="0.35">
      <c r="A859">
        <v>851</v>
      </c>
      <c r="B859">
        <v>0.7</v>
      </c>
      <c r="C859">
        <v>2.6</v>
      </c>
      <c r="D859">
        <v>4.9399999999999995</v>
      </c>
    </row>
    <row r="860" spans="1:4" x14ac:dyDescent="0.35">
      <c r="A860">
        <v>852</v>
      </c>
      <c r="B860">
        <v>0.77333333333333343</v>
      </c>
      <c r="C860">
        <v>1.7899999999999998</v>
      </c>
      <c r="D860">
        <v>4.2266666666666666</v>
      </c>
    </row>
    <row r="861" spans="1:4" x14ac:dyDescent="0.35">
      <c r="A861">
        <v>853</v>
      </c>
      <c r="B861">
        <v>0.70666666666666678</v>
      </c>
      <c r="C861">
        <v>2.59</v>
      </c>
      <c r="D861">
        <v>5.333333333333333</v>
      </c>
    </row>
    <row r="862" spans="1:4" x14ac:dyDescent="0.35">
      <c r="A862">
        <v>854</v>
      </c>
      <c r="B862">
        <v>-0.26666666666666655</v>
      </c>
      <c r="C862">
        <v>2.2599999999999998</v>
      </c>
      <c r="D862">
        <v>3.126666666666666</v>
      </c>
    </row>
    <row r="863" spans="1:4" x14ac:dyDescent="0.35">
      <c r="A863">
        <v>855</v>
      </c>
      <c r="B863">
        <v>0.74</v>
      </c>
      <c r="C863">
        <v>2.4099999999999993</v>
      </c>
      <c r="D863">
        <v>4.26</v>
      </c>
    </row>
    <row r="864" spans="1:4" x14ac:dyDescent="0.35">
      <c r="A864">
        <v>856</v>
      </c>
      <c r="B864">
        <v>1.1866666666666668</v>
      </c>
      <c r="C864">
        <v>2.0599999999999996</v>
      </c>
      <c r="D864">
        <v>3.0466666666666664</v>
      </c>
    </row>
    <row r="865" spans="1:4" x14ac:dyDescent="0.35">
      <c r="A865">
        <v>857</v>
      </c>
      <c r="B865">
        <v>0.8666666666666667</v>
      </c>
      <c r="C865">
        <v>1.7100000000000002</v>
      </c>
      <c r="D865">
        <v>3.6599999999999993</v>
      </c>
    </row>
    <row r="866" spans="1:4" x14ac:dyDescent="0.35">
      <c r="A866">
        <v>858</v>
      </c>
      <c r="B866">
        <v>0.58666666666666656</v>
      </c>
      <c r="C866">
        <v>2.4700000000000002</v>
      </c>
      <c r="D866">
        <v>3.3266666666666662</v>
      </c>
    </row>
    <row r="867" spans="1:4" x14ac:dyDescent="0.35">
      <c r="A867">
        <v>859</v>
      </c>
      <c r="B867">
        <v>1.4533333333333334</v>
      </c>
      <c r="C867">
        <v>2.3099999999999996</v>
      </c>
      <c r="D867">
        <v>6.2399999999999984</v>
      </c>
    </row>
    <row r="868" spans="1:4" x14ac:dyDescent="0.35">
      <c r="A868">
        <v>860</v>
      </c>
      <c r="B868">
        <v>1.1200000000000003</v>
      </c>
      <c r="C868">
        <v>2.36</v>
      </c>
      <c r="D868">
        <v>4.18</v>
      </c>
    </row>
    <row r="869" spans="1:4" x14ac:dyDescent="0.35">
      <c r="A869">
        <v>861</v>
      </c>
      <c r="B869">
        <v>0.71333333333333337</v>
      </c>
      <c r="C869">
        <v>3.2</v>
      </c>
      <c r="D869">
        <v>5.4399999999999995</v>
      </c>
    </row>
    <row r="870" spans="1:4" x14ac:dyDescent="0.35">
      <c r="A870">
        <v>862</v>
      </c>
      <c r="B870">
        <v>0.47333333333333333</v>
      </c>
      <c r="C870">
        <v>2.65</v>
      </c>
      <c r="D870">
        <v>3.9933333333333327</v>
      </c>
    </row>
    <row r="871" spans="1:4" x14ac:dyDescent="0.35">
      <c r="A871">
        <v>863</v>
      </c>
      <c r="B871">
        <v>1.0866666666666669</v>
      </c>
      <c r="C871">
        <v>1.49</v>
      </c>
      <c r="D871">
        <v>3.54</v>
      </c>
    </row>
    <row r="872" spans="1:4" x14ac:dyDescent="0.35">
      <c r="A872">
        <v>864</v>
      </c>
      <c r="B872">
        <v>1.3466666666666667</v>
      </c>
      <c r="C872">
        <v>2.87</v>
      </c>
      <c r="D872">
        <v>3.0999999999999996</v>
      </c>
    </row>
    <row r="873" spans="1:4" x14ac:dyDescent="0.35">
      <c r="A873">
        <v>865</v>
      </c>
      <c r="B873">
        <v>-0.40000000000000008</v>
      </c>
      <c r="C873">
        <v>3.5100000000000002</v>
      </c>
      <c r="D873">
        <v>2.4799999999999995</v>
      </c>
    </row>
    <row r="874" spans="1:4" x14ac:dyDescent="0.35">
      <c r="A874">
        <v>866</v>
      </c>
      <c r="B874">
        <v>2.0866666666666669</v>
      </c>
      <c r="C874">
        <v>2.1800000000000002</v>
      </c>
      <c r="D874">
        <v>4.1199999999999992</v>
      </c>
    </row>
    <row r="875" spans="1:4" x14ac:dyDescent="0.35">
      <c r="A875">
        <v>867</v>
      </c>
      <c r="B875">
        <v>6.6666666666666666E-2</v>
      </c>
      <c r="C875">
        <v>2.0499999999999998</v>
      </c>
      <c r="D875">
        <v>5.6599999999999993</v>
      </c>
    </row>
    <row r="876" spans="1:4" x14ac:dyDescent="0.35">
      <c r="A876">
        <v>868</v>
      </c>
      <c r="B876">
        <v>0.31333333333333341</v>
      </c>
      <c r="C876">
        <v>2.59</v>
      </c>
      <c r="D876">
        <v>4.0733333333333324</v>
      </c>
    </row>
    <row r="877" spans="1:4" x14ac:dyDescent="0.35">
      <c r="A877">
        <v>869</v>
      </c>
      <c r="B877">
        <v>0.76666666666666639</v>
      </c>
      <c r="C877">
        <v>2.3299999999999996</v>
      </c>
      <c r="D877">
        <v>3.0533333333333332</v>
      </c>
    </row>
    <row r="878" spans="1:4" x14ac:dyDescent="0.35">
      <c r="A878">
        <v>870</v>
      </c>
      <c r="B878">
        <v>-0.41333333333333339</v>
      </c>
      <c r="C878">
        <v>2.1999999999999997</v>
      </c>
      <c r="D878">
        <v>4.5999999999999996</v>
      </c>
    </row>
    <row r="879" spans="1:4" x14ac:dyDescent="0.35">
      <c r="A879">
        <v>871</v>
      </c>
      <c r="B879">
        <v>1.3533333333333333</v>
      </c>
      <c r="C879">
        <v>3.25</v>
      </c>
      <c r="D879">
        <v>4.3599999999999994</v>
      </c>
    </row>
    <row r="880" spans="1:4" x14ac:dyDescent="0.35">
      <c r="A880">
        <v>872</v>
      </c>
      <c r="B880">
        <v>0.97333333333333316</v>
      </c>
      <c r="C880">
        <v>1.3900000000000001</v>
      </c>
      <c r="D880">
        <v>2.96</v>
      </c>
    </row>
    <row r="881" spans="1:4" x14ac:dyDescent="0.35">
      <c r="A881">
        <v>873</v>
      </c>
      <c r="B881">
        <v>1.5466666666666669</v>
      </c>
      <c r="C881">
        <v>3.3600000000000003</v>
      </c>
      <c r="D881">
        <v>3.8666666666666658</v>
      </c>
    </row>
    <row r="882" spans="1:4" x14ac:dyDescent="0.35">
      <c r="A882">
        <v>874</v>
      </c>
      <c r="B882">
        <v>2.2800000000000002</v>
      </c>
      <c r="C882">
        <v>3.41</v>
      </c>
      <c r="D882">
        <v>3.2333333333333329</v>
      </c>
    </row>
    <row r="883" spans="1:4" x14ac:dyDescent="0.35">
      <c r="A883">
        <v>875</v>
      </c>
      <c r="B883">
        <v>-0.12000000000000002</v>
      </c>
      <c r="C883">
        <v>2.5799999999999996</v>
      </c>
      <c r="D883">
        <v>2.3399999999999994</v>
      </c>
    </row>
    <row r="884" spans="1:4" x14ac:dyDescent="0.35">
      <c r="A884">
        <v>876</v>
      </c>
      <c r="B884">
        <v>1.4533333333333334</v>
      </c>
      <c r="C884">
        <v>2.62</v>
      </c>
      <c r="D884">
        <v>2.3399999999999994</v>
      </c>
    </row>
    <row r="885" spans="1:4" x14ac:dyDescent="0.35">
      <c r="A885">
        <v>877</v>
      </c>
      <c r="B885">
        <v>1.4066666666666665</v>
      </c>
      <c r="C885">
        <v>1.86</v>
      </c>
      <c r="D885">
        <v>4.8933333333333335</v>
      </c>
    </row>
    <row r="886" spans="1:4" x14ac:dyDescent="0.35">
      <c r="A886">
        <v>878</v>
      </c>
      <c r="B886">
        <v>0.66666666666666652</v>
      </c>
      <c r="C886">
        <v>2.6300000000000003</v>
      </c>
      <c r="D886">
        <v>3.9133333333333327</v>
      </c>
    </row>
    <row r="887" spans="1:4" x14ac:dyDescent="0.35">
      <c r="A887">
        <v>879</v>
      </c>
      <c r="B887">
        <v>1.2866666666666666</v>
      </c>
      <c r="C887">
        <v>2.2199999999999998</v>
      </c>
      <c r="D887">
        <v>4.3666666666666663</v>
      </c>
    </row>
    <row r="888" spans="1:4" x14ac:dyDescent="0.35">
      <c r="A888">
        <v>880</v>
      </c>
      <c r="B888">
        <v>0.68666666666666665</v>
      </c>
      <c r="C888">
        <v>3.5100000000000002</v>
      </c>
      <c r="D888">
        <v>3.0599999999999996</v>
      </c>
    </row>
    <row r="889" spans="1:4" x14ac:dyDescent="0.35">
      <c r="A889">
        <v>881</v>
      </c>
      <c r="B889">
        <v>2.1733333333333338</v>
      </c>
      <c r="C889">
        <v>2.6599999999999993</v>
      </c>
      <c r="D889">
        <v>2.2799999999999998</v>
      </c>
    </row>
    <row r="890" spans="1:4" x14ac:dyDescent="0.35">
      <c r="A890">
        <v>882</v>
      </c>
      <c r="B890">
        <v>0.74666666666666659</v>
      </c>
      <c r="C890">
        <v>2.9499999999999997</v>
      </c>
      <c r="D890">
        <v>4.8533333333333344</v>
      </c>
    </row>
    <row r="891" spans="1:4" x14ac:dyDescent="0.35">
      <c r="A891">
        <v>883</v>
      </c>
      <c r="B891">
        <v>-0.45333333333333331</v>
      </c>
      <c r="C891">
        <v>2.7599999999999993</v>
      </c>
      <c r="D891">
        <v>4.4133333333333322</v>
      </c>
    </row>
    <row r="892" spans="1:4" x14ac:dyDescent="0.35">
      <c r="A892">
        <v>884</v>
      </c>
      <c r="B892">
        <v>-0.38666666666666671</v>
      </c>
      <c r="C892">
        <v>2.1399999999999997</v>
      </c>
      <c r="D892">
        <v>4.1799999999999988</v>
      </c>
    </row>
    <row r="893" spans="1:4" x14ac:dyDescent="0.35">
      <c r="A893">
        <v>885</v>
      </c>
      <c r="B893">
        <v>1.0266666666666668</v>
      </c>
      <c r="C893">
        <v>2.6399999999999997</v>
      </c>
      <c r="D893">
        <v>4.0666666666666655</v>
      </c>
    </row>
    <row r="894" spans="1:4" x14ac:dyDescent="0.35">
      <c r="A894">
        <v>886</v>
      </c>
      <c r="B894">
        <v>0.35333333333333333</v>
      </c>
      <c r="C894">
        <v>2.6599999999999997</v>
      </c>
      <c r="D894">
        <v>4.3866666666666658</v>
      </c>
    </row>
    <row r="895" spans="1:4" x14ac:dyDescent="0.35">
      <c r="A895">
        <v>887</v>
      </c>
      <c r="B895">
        <v>0.19333333333333338</v>
      </c>
      <c r="C895">
        <v>1.48</v>
      </c>
      <c r="D895">
        <v>4.0599999999999987</v>
      </c>
    </row>
    <row r="896" spans="1:4" x14ac:dyDescent="0.35">
      <c r="A896">
        <v>888</v>
      </c>
      <c r="B896">
        <v>1.4533333333333331</v>
      </c>
      <c r="C896">
        <v>2.69</v>
      </c>
      <c r="D896">
        <v>4.2733333333333325</v>
      </c>
    </row>
    <row r="897" spans="1:4" x14ac:dyDescent="0.35">
      <c r="A897">
        <v>889</v>
      </c>
      <c r="B897">
        <v>0.20666666666666669</v>
      </c>
      <c r="C897">
        <v>2.5299999999999998</v>
      </c>
      <c r="D897">
        <v>4.3066666666666666</v>
      </c>
    </row>
    <row r="898" spans="1:4" x14ac:dyDescent="0.35">
      <c r="A898">
        <v>890</v>
      </c>
      <c r="B898">
        <v>1.1866666666666668</v>
      </c>
      <c r="C898">
        <v>2.1499999999999995</v>
      </c>
      <c r="D898">
        <v>3.2466666666666657</v>
      </c>
    </row>
    <row r="899" spans="1:4" x14ac:dyDescent="0.35">
      <c r="A899">
        <v>891</v>
      </c>
      <c r="B899">
        <v>1.1266666666666667</v>
      </c>
      <c r="C899">
        <v>2.4299999999999997</v>
      </c>
      <c r="D899">
        <v>4.7533333333333321</v>
      </c>
    </row>
    <row r="900" spans="1:4" x14ac:dyDescent="0.35">
      <c r="A900">
        <v>892</v>
      </c>
      <c r="B900">
        <v>6.6666666666665838E-3</v>
      </c>
      <c r="C900">
        <v>2.77</v>
      </c>
      <c r="D900">
        <v>3.2999999999999994</v>
      </c>
    </row>
    <row r="901" spans="1:4" x14ac:dyDescent="0.35">
      <c r="A901">
        <v>893</v>
      </c>
      <c r="B901">
        <v>-0.38000000000000006</v>
      </c>
      <c r="C901">
        <v>2.79</v>
      </c>
      <c r="D901">
        <v>4.1066666666666656</v>
      </c>
    </row>
    <row r="902" spans="1:4" x14ac:dyDescent="0.35">
      <c r="A902">
        <v>894</v>
      </c>
      <c r="B902">
        <v>0.81333333333333357</v>
      </c>
      <c r="C902">
        <v>2.7499999999999996</v>
      </c>
      <c r="D902">
        <v>3.253333333333333</v>
      </c>
    </row>
    <row r="903" spans="1:4" x14ac:dyDescent="0.35">
      <c r="A903">
        <v>895</v>
      </c>
      <c r="B903">
        <v>0.49333333333333346</v>
      </c>
      <c r="C903">
        <v>2.0499999999999998</v>
      </c>
      <c r="D903">
        <v>4.2733333333333325</v>
      </c>
    </row>
    <row r="904" spans="1:4" x14ac:dyDescent="0.35">
      <c r="A904">
        <v>896</v>
      </c>
      <c r="B904">
        <v>6.666666666666661E-2</v>
      </c>
      <c r="C904">
        <v>3.3200000000000003</v>
      </c>
      <c r="D904">
        <v>5.0266666666666664</v>
      </c>
    </row>
    <row r="905" spans="1:4" x14ac:dyDescent="0.35">
      <c r="A905">
        <v>897</v>
      </c>
      <c r="B905">
        <v>1.6866666666666668</v>
      </c>
      <c r="C905">
        <v>2.7799999999999994</v>
      </c>
      <c r="D905">
        <v>2.4866666666666664</v>
      </c>
    </row>
    <row r="906" spans="1:4" x14ac:dyDescent="0.35">
      <c r="A906">
        <v>898</v>
      </c>
      <c r="B906">
        <v>0.77999999999999992</v>
      </c>
      <c r="C906">
        <v>2.38</v>
      </c>
      <c r="D906">
        <v>4.1733333333333329</v>
      </c>
    </row>
    <row r="907" spans="1:4" x14ac:dyDescent="0.35">
      <c r="A907">
        <v>899</v>
      </c>
      <c r="B907">
        <v>1.8200000000000003</v>
      </c>
      <c r="C907">
        <v>2.34</v>
      </c>
      <c r="D907">
        <v>3.7199999999999989</v>
      </c>
    </row>
    <row r="908" spans="1:4" x14ac:dyDescent="0.35">
      <c r="A908">
        <v>900</v>
      </c>
      <c r="B908">
        <v>1.4400000000000004</v>
      </c>
      <c r="C908">
        <v>2.88</v>
      </c>
      <c r="D908">
        <v>4.22</v>
      </c>
    </row>
    <row r="909" spans="1:4" x14ac:dyDescent="0.35">
      <c r="A909">
        <v>901</v>
      </c>
      <c r="B909">
        <v>0.29333333333333328</v>
      </c>
      <c r="C909">
        <v>3.05</v>
      </c>
      <c r="D909">
        <v>3.94</v>
      </c>
    </row>
    <row r="910" spans="1:4" x14ac:dyDescent="0.35">
      <c r="A910">
        <v>902</v>
      </c>
      <c r="B910">
        <v>0.69333333333333347</v>
      </c>
      <c r="C910">
        <v>3.3</v>
      </c>
      <c r="D910">
        <v>2.3533333333333326</v>
      </c>
    </row>
    <row r="911" spans="1:4" x14ac:dyDescent="0.35">
      <c r="A911">
        <v>903</v>
      </c>
      <c r="B911">
        <v>0.98666666666666669</v>
      </c>
      <c r="C911">
        <v>1.58</v>
      </c>
      <c r="D911">
        <v>3.5933333333333328</v>
      </c>
    </row>
    <row r="912" spans="1:4" x14ac:dyDescent="0.35">
      <c r="A912">
        <v>904</v>
      </c>
      <c r="B912">
        <v>0.7</v>
      </c>
      <c r="C912">
        <v>2.61</v>
      </c>
      <c r="D912">
        <v>2.6533333333333333</v>
      </c>
    </row>
    <row r="913" spans="1:4" x14ac:dyDescent="0.35">
      <c r="A913">
        <v>905</v>
      </c>
      <c r="B913">
        <v>0.72666666666666657</v>
      </c>
      <c r="C913">
        <v>3.19</v>
      </c>
      <c r="D913">
        <v>4.4599999999999991</v>
      </c>
    </row>
    <row r="914" spans="1:4" x14ac:dyDescent="0.35">
      <c r="A914">
        <v>906</v>
      </c>
      <c r="B914">
        <v>-0.39333333333333342</v>
      </c>
      <c r="C914">
        <v>2.0300000000000002</v>
      </c>
      <c r="D914">
        <v>3.3200000000000003</v>
      </c>
    </row>
    <row r="915" spans="1:4" x14ac:dyDescent="0.35">
      <c r="A915">
        <v>907</v>
      </c>
      <c r="B915">
        <v>1.1066666666666669</v>
      </c>
      <c r="C915">
        <v>3.1</v>
      </c>
      <c r="D915">
        <v>4.2466666666666661</v>
      </c>
    </row>
    <row r="916" spans="1:4" x14ac:dyDescent="0.35">
      <c r="A916">
        <v>908</v>
      </c>
      <c r="B916">
        <v>0.48666666666666669</v>
      </c>
      <c r="C916">
        <v>2.5499999999999998</v>
      </c>
      <c r="D916">
        <v>3.8733333333333326</v>
      </c>
    </row>
    <row r="917" spans="1:4" x14ac:dyDescent="0.35">
      <c r="A917">
        <v>909</v>
      </c>
      <c r="B917">
        <v>1.0733333333333335</v>
      </c>
      <c r="C917">
        <v>3.13</v>
      </c>
      <c r="D917">
        <v>3.1533333333333329</v>
      </c>
    </row>
    <row r="918" spans="1:4" x14ac:dyDescent="0.35">
      <c r="A918">
        <v>910</v>
      </c>
      <c r="B918">
        <v>1.3599999999999999</v>
      </c>
      <c r="C918">
        <v>3.3199999999999994</v>
      </c>
      <c r="D918">
        <v>3.3399999999999994</v>
      </c>
    </row>
    <row r="919" spans="1:4" x14ac:dyDescent="0.35">
      <c r="A919">
        <v>911</v>
      </c>
      <c r="B919">
        <v>2.12</v>
      </c>
      <c r="C919">
        <v>1.6699999999999995</v>
      </c>
      <c r="D919">
        <v>3.3199999999999994</v>
      </c>
    </row>
    <row r="920" spans="1:4" x14ac:dyDescent="0.35">
      <c r="A920">
        <v>912</v>
      </c>
      <c r="B920">
        <v>1.3400000000000003</v>
      </c>
      <c r="C920">
        <v>2.7399999999999998</v>
      </c>
      <c r="D920">
        <v>2.6733333333333325</v>
      </c>
    </row>
    <row r="921" spans="1:4" x14ac:dyDescent="0.35">
      <c r="A921">
        <v>913</v>
      </c>
      <c r="B921">
        <v>1.9800000000000004</v>
      </c>
      <c r="C921">
        <v>2.7600000000000002</v>
      </c>
      <c r="D921">
        <v>4.5466666666666669</v>
      </c>
    </row>
    <row r="922" spans="1:4" x14ac:dyDescent="0.35">
      <c r="A922">
        <v>914</v>
      </c>
      <c r="B922">
        <v>0.15999999999999998</v>
      </c>
      <c r="C922">
        <v>1.31</v>
      </c>
      <c r="D922">
        <v>4.54</v>
      </c>
    </row>
    <row r="923" spans="1:4" x14ac:dyDescent="0.35">
      <c r="A923">
        <v>915</v>
      </c>
      <c r="B923">
        <v>2.0666666666666669</v>
      </c>
      <c r="C923">
        <v>2.4299999999999997</v>
      </c>
      <c r="D923">
        <v>4.7333333333333334</v>
      </c>
    </row>
    <row r="924" spans="1:4" x14ac:dyDescent="0.35">
      <c r="A924">
        <v>916</v>
      </c>
      <c r="B924">
        <v>1.0733333333333335</v>
      </c>
      <c r="C924">
        <v>1.8400000000000003</v>
      </c>
      <c r="D924">
        <v>3.0133333333333336</v>
      </c>
    </row>
    <row r="925" spans="1:4" x14ac:dyDescent="0.35">
      <c r="A925">
        <v>917</v>
      </c>
      <c r="B925">
        <v>0.20666666666666653</v>
      </c>
      <c r="C925">
        <v>1.56</v>
      </c>
      <c r="D925">
        <v>3.7999999999999989</v>
      </c>
    </row>
    <row r="926" spans="1:4" x14ac:dyDescent="0.35">
      <c r="A926">
        <v>918</v>
      </c>
      <c r="B926">
        <v>1.6466666666666667</v>
      </c>
      <c r="C926">
        <v>1.83</v>
      </c>
      <c r="D926">
        <v>3.3600000000000003</v>
      </c>
    </row>
    <row r="927" spans="1:4" x14ac:dyDescent="0.35">
      <c r="A927">
        <v>919</v>
      </c>
      <c r="B927">
        <v>0.59333333333333349</v>
      </c>
      <c r="C927">
        <v>2.8</v>
      </c>
      <c r="D927">
        <v>4.1133333333333333</v>
      </c>
    </row>
    <row r="928" spans="1:4" x14ac:dyDescent="0.35">
      <c r="A928">
        <v>920</v>
      </c>
      <c r="B928">
        <v>0.26666666666666677</v>
      </c>
      <c r="C928">
        <v>2.5699999999999994</v>
      </c>
      <c r="D928">
        <v>4.4066666666666663</v>
      </c>
    </row>
    <row r="929" spans="1:4" x14ac:dyDescent="0.35">
      <c r="A929">
        <v>921</v>
      </c>
      <c r="B929">
        <v>1.2799999999999998</v>
      </c>
      <c r="C929">
        <v>1.1000000000000001</v>
      </c>
      <c r="D929">
        <v>3.7933333333333326</v>
      </c>
    </row>
    <row r="930" spans="1:4" x14ac:dyDescent="0.35">
      <c r="A930">
        <v>922</v>
      </c>
      <c r="B930">
        <v>1.0933333333333335</v>
      </c>
      <c r="C930">
        <v>2.2199999999999998</v>
      </c>
      <c r="D930">
        <v>3.9266666666666663</v>
      </c>
    </row>
    <row r="931" spans="1:4" x14ac:dyDescent="0.35">
      <c r="A931">
        <v>923</v>
      </c>
      <c r="B931">
        <v>1.1666666666666667</v>
      </c>
      <c r="C931">
        <v>2.5799999999999996</v>
      </c>
      <c r="D931">
        <v>4.0533333333333328</v>
      </c>
    </row>
    <row r="932" spans="1:4" x14ac:dyDescent="0.35">
      <c r="A932">
        <v>924</v>
      </c>
      <c r="B932">
        <v>1.1933333333333331</v>
      </c>
      <c r="C932">
        <v>2.79</v>
      </c>
      <c r="D932">
        <v>3.7933333333333321</v>
      </c>
    </row>
    <row r="933" spans="1:4" x14ac:dyDescent="0.35">
      <c r="A933">
        <v>925</v>
      </c>
      <c r="B933">
        <v>-1.0000000000000004</v>
      </c>
      <c r="C933">
        <v>2.6399999999999997</v>
      </c>
      <c r="D933">
        <v>4.1866666666666665</v>
      </c>
    </row>
    <row r="934" spans="1:4" x14ac:dyDescent="0.35">
      <c r="A934">
        <v>926</v>
      </c>
      <c r="B934">
        <v>0.47999999999999993</v>
      </c>
      <c r="C934">
        <v>3.0200000000000005</v>
      </c>
      <c r="D934">
        <v>3.1866666666666661</v>
      </c>
    </row>
    <row r="935" spans="1:4" x14ac:dyDescent="0.35">
      <c r="A935">
        <v>927</v>
      </c>
      <c r="B935">
        <v>2.3866666666666663</v>
      </c>
      <c r="C935">
        <v>2.78</v>
      </c>
      <c r="D935">
        <v>4.1533333333333333</v>
      </c>
    </row>
    <row r="936" spans="1:4" x14ac:dyDescent="0.35">
      <c r="A936">
        <v>928</v>
      </c>
      <c r="B936">
        <v>-4.6666666666666794E-2</v>
      </c>
      <c r="C936">
        <v>2.02</v>
      </c>
      <c r="D936">
        <v>4.9333333333333336</v>
      </c>
    </row>
    <row r="937" spans="1:4" x14ac:dyDescent="0.35">
      <c r="A937">
        <v>929</v>
      </c>
      <c r="B937">
        <v>1.1866666666666668</v>
      </c>
      <c r="C937">
        <v>3.6699999999999995</v>
      </c>
      <c r="D937">
        <v>3.9333333333333322</v>
      </c>
    </row>
    <row r="938" spans="1:4" x14ac:dyDescent="0.35">
      <c r="A938">
        <v>930</v>
      </c>
      <c r="B938">
        <v>0.91333333333333322</v>
      </c>
      <c r="C938">
        <v>2.6099999999999994</v>
      </c>
      <c r="D938">
        <v>4.2199999999999989</v>
      </c>
    </row>
    <row r="939" spans="1:4" x14ac:dyDescent="0.35">
      <c r="A939">
        <v>931</v>
      </c>
      <c r="B939">
        <v>0.25999999999999979</v>
      </c>
      <c r="C939">
        <v>2.5099999999999998</v>
      </c>
      <c r="D939">
        <v>2.5866666666666664</v>
      </c>
    </row>
    <row r="940" spans="1:4" x14ac:dyDescent="0.35">
      <c r="A940">
        <v>932</v>
      </c>
      <c r="B940">
        <v>1.3</v>
      </c>
      <c r="C940">
        <v>2.4699999999999998</v>
      </c>
      <c r="D940">
        <v>3.0466666666666669</v>
      </c>
    </row>
    <row r="941" spans="1:4" x14ac:dyDescent="0.35">
      <c r="A941">
        <v>933</v>
      </c>
      <c r="B941">
        <v>1.5266666666666671</v>
      </c>
      <c r="C941">
        <v>2.4700000000000002</v>
      </c>
      <c r="D941">
        <v>4.0799999999999992</v>
      </c>
    </row>
    <row r="942" spans="1:4" x14ac:dyDescent="0.35">
      <c r="A942">
        <v>934</v>
      </c>
      <c r="B942">
        <v>0.62666666666666659</v>
      </c>
      <c r="C942">
        <v>3.22</v>
      </c>
      <c r="D942">
        <v>4.3533333333333326</v>
      </c>
    </row>
    <row r="943" spans="1:4" x14ac:dyDescent="0.35">
      <c r="A943">
        <v>935</v>
      </c>
      <c r="B943">
        <v>1.6666666666666672</v>
      </c>
      <c r="C943">
        <v>2.79</v>
      </c>
      <c r="D943">
        <v>3.4333333333333327</v>
      </c>
    </row>
    <row r="944" spans="1:4" x14ac:dyDescent="0.35">
      <c r="A944">
        <v>936</v>
      </c>
      <c r="B944">
        <v>0.85333333333333328</v>
      </c>
      <c r="C944">
        <v>2.7800000000000002</v>
      </c>
      <c r="D944">
        <v>4.9200000000000008</v>
      </c>
    </row>
    <row r="945" spans="1:4" x14ac:dyDescent="0.35">
      <c r="A945">
        <v>937</v>
      </c>
      <c r="B945">
        <v>0.91333333333333344</v>
      </c>
      <c r="C945">
        <v>2.6699999999999995</v>
      </c>
      <c r="D945">
        <v>3.7199999999999993</v>
      </c>
    </row>
    <row r="946" spans="1:4" x14ac:dyDescent="0.35">
      <c r="A946">
        <v>938</v>
      </c>
      <c r="B946">
        <v>0.47999999999999993</v>
      </c>
      <c r="C946">
        <v>2.7800000000000002</v>
      </c>
      <c r="D946">
        <v>4.6133333333333333</v>
      </c>
    </row>
    <row r="947" spans="1:4" x14ac:dyDescent="0.35">
      <c r="A947">
        <v>939</v>
      </c>
      <c r="B947">
        <v>-0.95333333333333337</v>
      </c>
      <c r="C947">
        <v>3.3600000000000003</v>
      </c>
      <c r="D947">
        <v>3.6599999999999993</v>
      </c>
    </row>
    <row r="948" spans="1:4" x14ac:dyDescent="0.35">
      <c r="A948">
        <v>940</v>
      </c>
      <c r="B948">
        <v>1.1133333333333335</v>
      </c>
      <c r="C948">
        <v>2.57</v>
      </c>
      <c r="D948">
        <v>2.1600000000000006</v>
      </c>
    </row>
    <row r="949" spans="1:4" x14ac:dyDescent="0.35">
      <c r="A949">
        <v>941</v>
      </c>
      <c r="B949">
        <v>1.7933333333333332</v>
      </c>
      <c r="C949">
        <v>3.5</v>
      </c>
      <c r="D949">
        <v>3.333333333333333</v>
      </c>
    </row>
    <row r="950" spans="1:4" x14ac:dyDescent="0.35">
      <c r="A950">
        <v>942</v>
      </c>
      <c r="B950">
        <v>1.0133333333333334</v>
      </c>
      <c r="C950">
        <v>3.19</v>
      </c>
      <c r="D950">
        <v>4.9399999999999995</v>
      </c>
    </row>
    <row r="951" spans="1:4" x14ac:dyDescent="0.35">
      <c r="A951">
        <v>943</v>
      </c>
      <c r="B951">
        <v>2.7199999999999998</v>
      </c>
      <c r="C951">
        <v>2.04</v>
      </c>
      <c r="D951">
        <v>2.6199999999999997</v>
      </c>
    </row>
    <row r="952" spans="1:4" x14ac:dyDescent="0.35">
      <c r="A952">
        <v>944</v>
      </c>
      <c r="B952">
        <v>1.2333333333333334</v>
      </c>
      <c r="C952">
        <v>3.03</v>
      </c>
      <c r="D952">
        <v>4.04</v>
      </c>
    </row>
    <row r="953" spans="1:4" x14ac:dyDescent="0.35">
      <c r="A953">
        <v>945</v>
      </c>
      <c r="B953">
        <v>1.06</v>
      </c>
      <c r="C953">
        <v>2.0299999999999998</v>
      </c>
      <c r="D953">
        <v>4.0199999999999996</v>
      </c>
    </row>
    <row r="954" spans="1:4" x14ac:dyDescent="0.35">
      <c r="A954">
        <v>946</v>
      </c>
      <c r="B954">
        <v>-5.3333333333333351E-2</v>
      </c>
      <c r="C954">
        <v>2.62</v>
      </c>
      <c r="D954">
        <v>3.0733333333333333</v>
      </c>
    </row>
    <row r="955" spans="1:4" x14ac:dyDescent="0.35">
      <c r="A955">
        <v>947</v>
      </c>
      <c r="B955">
        <v>0.74666666666666659</v>
      </c>
      <c r="C955">
        <v>2.3600000000000003</v>
      </c>
      <c r="D955">
        <v>4.4399999999999995</v>
      </c>
    </row>
    <row r="956" spans="1:4" x14ac:dyDescent="0.35">
      <c r="A956">
        <v>948</v>
      </c>
      <c r="B956">
        <v>0.19333333333333336</v>
      </c>
      <c r="C956">
        <v>2.1399999999999997</v>
      </c>
      <c r="D956">
        <v>4.2733333333333325</v>
      </c>
    </row>
    <row r="957" spans="1:4" x14ac:dyDescent="0.35">
      <c r="A957">
        <v>949</v>
      </c>
      <c r="B957">
        <v>0.66</v>
      </c>
      <c r="C957">
        <v>2.7800000000000002</v>
      </c>
      <c r="D957">
        <v>4.666666666666667</v>
      </c>
    </row>
    <row r="958" spans="1:4" x14ac:dyDescent="0.35">
      <c r="A958">
        <v>950</v>
      </c>
      <c r="B958">
        <v>1.28</v>
      </c>
      <c r="C958">
        <v>2.5099999999999998</v>
      </c>
      <c r="D958">
        <v>2.5866666666666664</v>
      </c>
    </row>
    <row r="959" spans="1:4" x14ac:dyDescent="0.35">
      <c r="A959">
        <v>951</v>
      </c>
      <c r="B959">
        <v>0.58666666666666667</v>
      </c>
      <c r="C959">
        <v>3.3600000000000003</v>
      </c>
      <c r="D959">
        <v>5.5333333333333332</v>
      </c>
    </row>
    <row r="960" spans="1:4" x14ac:dyDescent="0.35">
      <c r="A960">
        <v>952</v>
      </c>
      <c r="B960">
        <v>0.44000000000000017</v>
      </c>
      <c r="C960">
        <v>2.4200000000000004</v>
      </c>
      <c r="D960">
        <v>3.2066666666666661</v>
      </c>
    </row>
    <row r="961" spans="1:4" x14ac:dyDescent="0.35">
      <c r="A961">
        <v>953</v>
      </c>
      <c r="B961">
        <v>-0.12000000000000006</v>
      </c>
      <c r="C961">
        <v>2.81</v>
      </c>
      <c r="D961">
        <v>4.1733333333333329</v>
      </c>
    </row>
    <row r="962" spans="1:4" x14ac:dyDescent="0.35">
      <c r="A962">
        <v>954</v>
      </c>
      <c r="B962">
        <v>0.77333333333333343</v>
      </c>
      <c r="C962">
        <v>2.12</v>
      </c>
      <c r="D962">
        <v>3.2199999999999998</v>
      </c>
    </row>
    <row r="963" spans="1:4" x14ac:dyDescent="0.35">
      <c r="A963">
        <v>955</v>
      </c>
      <c r="B963">
        <v>1.2733333333333334</v>
      </c>
      <c r="C963">
        <v>2.3099999999999996</v>
      </c>
      <c r="D963">
        <v>5.3266666666666662</v>
      </c>
    </row>
    <row r="964" spans="1:4" x14ac:dyDescent="0.35">
      <c r="A964">
        <v>956</v>
      </c>
      <c r="B964">
        <v>0.74666666666666659</v>
      </c>
      <c r="C964">
        <v>2.7199999999999998</v>
      </c>
      <c r="D964">
        <v>2.7800000000000002</v>
      </c>
    </row>
    <row r="965" spans="1:4" x14ac:dyDescent="0.35">
      <c r="A965">
        <v>957</v>
      </c>
      <c r="B965">
        <v>-0.52666666666666673</v>
      </c>
      <c r="C965">
        <v>3.1499999999999995</v>
      </c>
      <c r="D965">
        <v>5.0599999999999996</v>
      </c>
    </row>
    <row r="966" spans="1:4" x14ac:dyDescent="0.35">
      <c r="A966">
        <v>958</v>
      </c>
      <c r="B966">
        <v>2.0000000000000018E-2</v>
      </c>
      <c r="C966">
        <v>3.4</v>
      </c>
      <c r="D966">
        <v>3.7533333333333321</v>
      </c>
    </row>
    <row r="967" spans="1:4" x14ac:dyDescent="0.35">
      <c r="A967">
        <v>959</v>
      </c>
      <c r="B967">
        <v>1</v>
      </c>
      <c r="C967">
        <v>2.4</v>
      </c>
      <c r="D967">
        <v>4.26</v>
      </c>
    </row>
    <row r="968" spans="1:4" x14ac:dyDescent="0.35">
      <c r="A968">
        <v>960</v>
      </c>
      <c r="B968">
        <v>0.72000000000000008</v>
      </c>
      <c r="C968">
        <v>2.84</v>
      </c>
      <c r="D968">
        <v>4.8733333333333331</v>
      </c>
    </row>
    <row r="969" spans="1:4" x14ac:dyDescent="0.35">
      <c r="A969">
        <v>961</v>
      </c>
      <c r="B969">
        <v>2.1266666666666665</v>
      </c>
      <c r="C969">
        <v>2.1099999999999994</v>
      </c>
      <c r="D969">
        <v>3.7133333333333325</v>
      </c>
    </row>
    <row r="970" spans="1:4" x14ac:dyDescent="0.35">
      <c r="A970">
        <v>962</v>
      </c>
      <c r="B970">
        <v>1.2466666666666666</v>
      </c>
      <c r="C970">
        <v>2.44</v>
      </c>
      <c r="D970">
        <v>4.5799999999999992</v>
      </c>
    </row>
    <row r="971" spans="1:4" x14ac:dyDescent="0.35">
      <c r="A971">
        <v>963</v>
      </c>
      <c r="B971">
        <v>0.42</v>
      </c>
      <c r="C971">
        <v>2.6999999999999997</v>
      </c>
      <c r="D971">
        <v>2.2666666666666666</v>
      </c>
    </row>
    <row r="972" spans="1:4" x14ac:dyDescent="0.35">
      <c r="A972">
        <v>964</v>
      </c>
      <c r="B972">
        <v>1.3800000000000001</v>
      </c>
      <c r="C972">
        <v>3.62</v>
      </c>
      <c r="D972">
        <v>4.0599999999999987</v>
      </c>
    </row>
    <row r="973" spans="1:4" x14ac:dyDescent="0.35">
      <c r="A973">
        <v>965</v>
      </c>
      <c r="B973">
        <v>2.899999999999999</v>
      </c>
      <c r="C973">
        <v>2.0299999999999998</v>
      </c>
      <c r="D973">
        <v>3.7599999999999993</v>
      </c>
    </row>
    <row r="974" spans="1:4" x14ac:dyDescent="0.35">
      <c r="A974">
        <v>966</v>
      </c>
      <c r="B974">
        <v>1.3933333333333338</v>
      </c>
      <c r="C974">
        <v>3.41</v>
      </c>
      <c r="D974">
        <v>5.2733333333333325</v>
      </c>
    </row>
    <row r="975" spans="1:4" x14ac:dyDescent="0.35">
      <c r="A975">
        <v>967</v>
      </c>
      <c r="B975">
        <v>-0.10000000000000003</v>
      </c>
      <c r="C975">
        <v>1.69</v>
      </c>
      <c r="D975">
        <v>3.726666666666667</v>
      </c>
    </row>
    <row r="976" spans="1:4" x14ac:dyDescent="0.35">
      <c r="A976">
        <v>968</v>
      </c>
      <c r="B976">
        <v>1.6533333333333331</v>
      </c>
      <c r="C976">
        <v>2.89</v>
      </c>
      <c r="D976">
        <v>3.606666666666666</v>
      </c>
    </row>
    <row r="977" spans="1:4" x14ac:dyDescent="0.35">
      <c r="A977">
        <v>969</v>
      </c>
      <c r="B977">
        <v>-1.4533333333333334</v>
      </c>
      <c r="C977">
        <v>2.95</v>
      </c>
      <c r="D977">
        <v>3.0466666666666664</v>
      </c>
    </row>
    <row r="978" spans="1:4" x14ac:dyDescent="0.35">
      <c r="A978">
        <v>970</v>
      </c>
      <c r="B978">
        <v>1.5200000000000002</v>
      </c>
      <c r="C978">
        <v>2.72</v>
      </c>
      <c r="D978">
        <v>3.1399999999999992</v>
      </c>
    </row>
    <row r="979" spans="1:4" x14ac:dyDescent="0.35">
      <c r="A979">
        <v>971</v>
      </c>
      <c r="B979">
        <v>1.9266666666666665</v>
      </c>
      <c r="C979">
        <v>2.68</v>
      </c>
      <c r="D979">
        <v>4.4866666666666664</v>
      </c>
    </row>
    <row r="980" spans="1:4" x14ac:dyDescent="0.35">
      <c r="A980">
        <v>972</v>
      </c>
      <c r="B980">
        <v>2.0200000000000005</v>
      </c>
      <c r="C980">
        <v>2.6599999999999997</v>
      </c>
      <c r="D980">
        <v>4.3466666666666667</v>
      </c>
    </row>
    <row r="981" spans="1:4" x14ac:dyDescent="0.35">
      <c r="A981">
        <v>973</v>
      </c>
      <c r="B981">
        <v>-0.1066666666666667</v>
      </c>
      <c r="C981">
        <v>3.1700000000000004</v>
      </c>
      <c r="D981">
        <v>3.6599999999999993</v>
      </c>
    </row>
    <row r="982" spans="1:4" x14ac:dyDescent="0.35">
      <c r="A982">
        <v>974</v>
      </c>
      <c r="B982">
        <v>1.2333333333333334</v>
      </c>
      <c r="C982">
        <v>3.13</v>
      </c>
      <c r="D982">
        <v>2.3199999999999998</v>
      </c>
    </row>
    <row r="983" spans="1:4" x14ac:dyDescent="0.35">
      <c r="A983">
        <v>975</v>
      </c>
      <c r="B983">
        <v>0.52666666666666673</v>
      </c>
      <c r="C983">
        <v>2.6999999999999997</v>
      </c>
      <c r="D983">
        <v>2.9733333333333323</v>
      </c>
    </row>
    <row r="984" spans="1:4" x14ac:dyDescent="0.35">
      <c r="A984">
        <v>976</v>
      </c>
      <c r="B984">
        <v>1.9200000000000004</v>
      </c>
      <c r="C984">
        <v>2.87</v>
      </c>
      <c r="D984">
        <v>3.773333333333333</v>
      </c>
    </row>
    <row r="985" spans="1:4" x14ac:dyDescent="0.35">
      <c r="A985">
        <v>977</v>
      </c>
      <c r="B985">
        <v>0.83333333333333337</v>
      </c>
      <c r="C985">
        <v>2.1799999999999993</v>
      </c>
      <c r="D985">
        <v>2.6399999999999992</v>
      </c>
    </row>
    <row r="986" spans="1:4" x14ac:dyDescent="0.35">
      <c r="A986">
        <v>978</v>
      </c>
      <c r="B986">
        <v>0.33999999999999997</v>
      </c>
      <c r="C986">
        <v>2.5799999999999996</v>
      </c>
      <c r="D986">
        <v>3.9399999999999991</v>
      </c>
    </row>
    <row r="987" spans="1:4" x14ac:dyDescent="0.35">
      <c r="A987">
        <v>979</v>
      </c>
      <c r="B987">
        <v>1.5733333333333337</v>
      </c>
      <c r="C987">
        <v>2.67</v>
      </c>
      <c r="D987">
        <v>4.4466666666666663</v>
      </c>
    </row>
    <row r="988" spans="1:4" x14ac:dyDescent="0.35">
      <c r="A988">
        <v>980</v>
      </c>
      <c r="B988">
        <v>1.2133333333333336</v>
      </c>
      <c r="C988">
        <v>3.59</v>
      </c>
      <c r="D988">
        <v>3.5133333333333328</v>
      </c>
    </row>
    <row r="989" spans="1:4" x14ac:dyDescent="0.35">
      <c r="A989">
        <v>981</v>
      </c>
      <c r="B989">
        <v>-0.34666666666666668</v>
      </c>
      <c r="C989">
        <v>1.3900000000000001</v>
      </c>
      <c r="D989">
        <v>4.7600000000000007</v>
      </c>
    </row>
    <row r="990" spans="1:4" x14ac:dyDescent="0.35">
      <c r="A990">
        <v>982</v>
      </c>
      <c r="B990">
        <v>1.8533333333333337</v>
      </c>
      <c r="C990">
        <v>3.08</v>
      </c>
      <c r="D990">
        <v>3.4666666666666663</v>
      </c>
    </row>
    <row r="991" spans="1:4" x14ac:dyDescent="0.35">
      <c r="A991">
        <v>983</v>
      </c>
      <c r="B991">
        <v>0.6533333333333331</v>
      </c>
      <c r="C991">
        <v>2.0799999999999992</v>
      </c>
      <c r="D991">
        <v>2.5866666666666664</v>
      </c>
    </row>
    <row r="992" spans="1:4" x14ac:dyDescent="0.35">
      <c r="A992">
        <v>984</v>
      </c>
      <c r="B992">
        <v>1.1199999999999999</v>
      </c>
      <c r="C992">
        <v>3.4199999999999995</v>
      </c>
      <c r="D992">
        <v>3.0333333333333328</v>
      </c>
    </row>
    <row r="993" spans="1:4" x14ac:dyDescent="0.35">
      <c r="A993">
        <v>985</v>
      </c>
      <c r="B993">
        <v>1.1533333333333335</v>
      </c>
      <c r="C993">
        <v>1.7299999999999998</v>
      </c>
      <c r="D993">
        <v>4.8733333333333331</v>
      </c>
    </row>
    <row r="994" spans="1:4" x14ac:dyDescent="0.35">
      <c r="A994">
        <v>986</v>
      </c>
      <c r="B994">
        <v>1.1599999999999999</v>
      </c>
      <c r="C994">
        <v>2.79</v>
      </c>
      <c r="D994">
        <v>2.3666666666666667</v>
      </c>
    </row>
    <row r="995" spans="1:4" x14ac:dyDescent="0.35">
      <c r="A995">
        <v>987</v>
      </c>
      <c r="B995">
        <v>1.0000000000000002</v>
      </c>
      <c r="C995">
        <v>1.92</v>
      </c>
      <c r="D995">
        <v>2.14</v>
      </c>
    </row>
    <row r="996" spans="1:4" x14ac:dyDescent="0.35">
      <c r="A996">
        <v>988</v>
      </c>
      <c r="B996">
        <v>1.0733333333333335</v>
      </c>
      <c r="C996">
        <v>1.95</v>
      </c>
      <c r="D996">
        <v>3.0733333333333328</v>
      </c>
    </row>
    <row r="997" spans="1:4" x14ac:dyDescent="0.35">
      <c r="A997">
        <v>989</v>
      </c>
      <c r="B997">
        <v>0.88</v>
      </c>
      <c r="C997">
        <v>1.75</v>
      </c>
      <c r="D997">
        <v>3.02</v>
      </c>
    </row>
    <row r="998" spans="1:4" x14ac:dyDescent="0.35">
      <c r="A998">
        <v>990</v>
      </c>
      <c r="B998">
        <v>0.35333333333333333</v>
      </c>
      <c r="C998">
        <v>2.7399999999999998</v>
      </c>
      <c r="D998">
        <v>4.8333333333333321</v>
      </c>
    </row>
    <row r="999" spans="1:4" x14ac:dyDescent="0.35">
      <c r="A999">
        <v>991</v>
      </c>
      <c r="B999">
        <v>0.70666666666666667</v>
      </c>
      <c r="C999">
        <v>2.5499999999999998</v>
      </c>
      <c r="D999">
        <v>2.8466666666666662</v>
      </c>
    </row>
    <row r="1000" spans="1:4" x14ac:dyDescent="0.35">
      <c r="A1000">
        <v>992</v>
      </c>
      <c r="B1000">
        <v>0.34666666666666651</v>
      </c>
      <c r="C1000">
        <v>2.61</v>
      </c>
      <c r="D1000">
        <v>3.5066666666666664</v>
      </c>
    </row>
    <row r="1001" spans="1:4" x14ac:dyDescent="0.35">
      <c r="A1001">
        <v>993</v>
      </c>
      <c r="B1001">
        <v>0.98</v>
      </c>
      <c r="C1001">
        <v>2.6900000000000004</v>
      </c>
      <c r="D1001">
        <v>4.84</v>
      </c>
    </row>
    <row r="1002" spans="1:4" x14ac:dyDescent="0.35">
      <c r="A1002">
        <v>994</v>
      </c>
      <c r="B1002">
        <v>1.8666666666666667</v>
      </c>
      <c r="C1002">
        <v>2.9699999999999998</v>
      </c>
      <c r="D1002">
        <v>4.4800000000000004</v>
      </c>
    </row>
    <row r="1003" spans="1:4" x14ac:dyDescent="0.35">
      <c r="A1003">
        <v>995</v>
      </c>
      <c r="B1003">
        <v>0.66</v>
      </c>
      <c r="C1003">
        <v>3.81</v>
      </c>
      <c r="D1003">
        <v>4.6466666666666656</v>
      </c>
    </row>
    <row r="1004" spans="1:4" x14ac:dyDescent="0.35">
      <c r="A1004">
        <v>996</v>
      </c>
      <c r="B1004">
        <v>1.9533333333333336</v>
      </c>
      <c r="C1004">
        <v>2.6</v>
      </c>
      <c r="D1004">
        <v>4.0933333333333328</v>
      </c>
    </row>
    <row r="1005" spans="1:4" x14ac:dyDescent="0.35">
      <c r="A1005">
        <v>997</v>
      </c>
      <c r="B1005">
        <v>1.3733333333333335</v>
      </c>
      <c r="C1005">
        <v>2.92</v>
      </c>
      <c r="D1005">
        <v>4.4933333333333332</v>
      </c>
    </row>
    <row r="1006" spans="1:4" x14ac:dyDescent="0.35">
      <c r="A1006">
        <v>998</v>
      </c>
      <c r="B1006">
        <v>1.0533333333333335</v>
      </c>
      <c r="C1006">
        <v>1.7299999999999998</v>
      </c>
      <c r="D1006">
        <v>4.0066666666666659</v>
      </c>
    </row>
    <row r="1007" spans="1:4" x14ac:dyDescent="0.35">
      <c r="A1007">
        <v>999</v>
      </c>
      <c r="B1007">
        <v>-0.41333333333333327</v>
      </c>
      <c r="C1007">
        <v>2.9799999999999995</v>
      </c>
      <c r="D1007">
        <v>3.8933333333333326</v>
      </c>
    </row>
    <row r="1008" spans="1:4" x14ac:dyDescent="0.35">
      <c r="A1008">
        <v>1000</v>
      </c>
      <c r="B1008">
        <v>1.6066666666666665</v>
      </c>
      <c r="C1008">
        <v>1.9599999999999997</v>
      </c>
      <c r="D1008">
        <v>4.4066666666666663</v>
      </c>
    </row>
    <row r="1010" spans="1:4" x14ac:dyDescent="0.35">
      <c r="A1010" t="s">
        <v>17</v>
      </c>
    </row>
    <row r="1011" spans="1:4" x14ac:dyDescent="0.35">
      <c r="A1011" t="s">
        <v>18</v>
      </c>
      <c r="B1011" t="str">
        <f>IF(ISBLANK($B1010),"",_xll.EDF(B9:B1008,$B1010))</f>
        <v/>
      </c>
      <c r="C1011" t="str">
        <f>IF(ISBLANK($C1010),"",_xll.EDF(C9:C1008,$C1010))</f>
        <v/>
      </c>
      <c r="D1011" t="str">
        <f>IF(ISBLANK($D1010),"",_xll.EDF(D9:D1008,$D1010))</f>
        <v/>
      </c>
    </row>
    <row r="1012" spans="1:4" x14ac:dyDescent="0.35">
      <c r="A1012" t="s">
        <v>19</v>
      </c>
    </row>
    <row r="1013" spans="1:4" x14ac:dyDescent="0.35">
      <c r="A1013" t="s">
        <v>20</v>
      </c>
      <c r="B1013" t="str">
        <f>IF(ISBLANK($B1012),"",_xll.EDF(B9:B1008,$B1012))</f>
        <v/>
      </c>
      <c r="C1013" t="str">
        <f>IF(ISBLANK($C1012),"",_xll.EDF(C9:C1008,$C1012))</f>
        <v/>
      </c>
      <c r="D1013" t="str">
        <f>IF(ISBLANK($D1012),"",_xll.EDF(D9:D1008,$D1012))</f>
        <v/>
      </c>
    </row>
    <row r="1014" spans="1:4" x14ac:dyDescent="0.35">
      <c r="A1014" t="s">
        <v>21</v>
      </c>
    </row>
    <row r="1015" spans="1:4" x14ac:dyDescent="0.35">
      <c r="A1015" t="s">
        <v>22</v>
      </c>
      <c r="B1015" t="str">
        <f>IF(ISBLANK($B1014),"",_xll.EDF(B9:B1008,$B1014))</f>
        <v/>
      </c>
      <c r="C1015" t="str">
        <f>IF(ISBLANK($C1014),"",_xll.EDF(C9:C1008,$C1014))</f>
        <v/>
      </c>
      <c r="D1015" t="str">
        <f>IF(ISBLANK($D1014),"",_xll.EDF(D9:D1008,$D1014))</f>
        <v/>
      </c>
    </row>
    <row r="1016" spans="1:4" x14ac:dyDescent="0.35">
      <c r="A1016" t="s">
        <v>23</v>
      </c>
    </row>
    <row r="1017" spans="1:4" x14ac:dyDescent="0.35">
      <c r="A1017" t="s">
        <v>24</v>
      </c>
      <c r="B1017" t="str">
        <f>IF(ISBLANK($B1016),"",_xll.EDF(B9:B1008,$B1016))</f>
        <v/>
      </c>
      <c r="C1017" t="str">
        <f>IF(ISBLANK($C1016),"",_xll.EDF(C9:C1008,$C1016))</f>
        <v/>
      </c>
      <c r="D1017" t="str">
        <f>IF(ISBLANK($D1016),"",_xll.EDF(D9:D1008,$D1016))</f>
        <v/>
      </c>
    </row>
    <row r="1018" spans="1:4" x14ac:dyDescent="0.35">
      <c r="A1018" t="s">
        <v>25</v>
      </c>
    </row>
    <row r="1019" spans="1:4" x14ac:dyDescent="0.35">
      <c r="A1019" t="s">
        <v>26</v>
      </c>
      <c r="B1019" t="str">
        <f>IF(ISBLANK($B1018),"",_xll.EDF(B9:B1008,$B1018))</f>
        <v/>
      </c>
      <c r="C1019" t="str">
        <f>IF(ISBLANK($C1018),"",_xll.EDF(C9:C1008,$C1018))</f>
        <v/>
      </c>
      <c r="D1019" t="str">
        <f>IF(ISBLANK($D1018),"",_xll.EDF(D9:D1008,$D1018))</f>
        <v/>
      </c>
    </row>
  </sheetData>
  <sheetCalcPr fullCalcOnLoad="1"/>
  <dataValidations count="1">
    <dataValidation type="list" allowBlank="1" showInputMessage="1" showErrorMessage="1" sqref="H10 J10 L10">
      <formula1>"Cauchy,Cosinus,Double Exp,Epanechnikov,Gaussian,Histogram,Parzen,Quartic,Semiparametric Normal (HG),Triangle,Triweight,Uniform"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D2" sqref="D2"/>
    </sheetView>
  </sheetViews>
  <sheetFormatPr defaultRowHeight="12.75" x14ac:dyDescent="0.35"/>
  <cols>
    <col min="13" max="13" width="9.19921875" bestFit="1" customWidth="1"/>
  </cols>
  <sheetData>
    <row r="1" spans="1:10" ht="13.15" x14ac:dyDescent="0.4">
      <c r="A1" s="1" t="str">
        <f>_xll.WBNAME()</f>
        <v>L 18 Bootstrap Means Class.xls</v>
      </c>
    </row>
    <row r="3" spans="1:10" ht="13.15" x14ac:dyDescent="0.4">
      <c r="B3" s="3" t="s">
        <v>3</v>
      </c>
      <c r="F3" s="2" t="s">
        <v>4</v>
      </c>
    </row>
    <row r="4" spans="1:10" ht="13.15" x14ac:dyDescent="0.4">
      <c r="B4" s="4" t="s">
        <v>0</v>
      </c>
      <c r="C4" s="4" t="s">
        <v>1</v>
      </c>
      <c r="D4" s="4" t="s">
        <v>2</v>
      </c>
      <c r="F4" s="1" t="str">
        <f>B4</f>
        <v>A</v>
      </c>
      <c r="G4" s="1" t="str">
        <f>C4</f>
        <v>B</v>
      </c>
      <c r="H4" s="1" t="str">
        <f>D4</f>
        <v>C</v>
      </c>
      <c r="J4" s="1" t="s">
        <v>28</v>
      </c>
    </row>
    <row r="5" spans="1:10" x14ac:dyDescent="0.35">
      <c r="B5">
        <v>3.5</v>
      </c>
      <c r="C5">
        <v>2.5</v>
      </c>
      <c r="D5">
        <v>-1.4</v>
      </c>
      <c r="F5">
        <f ca="1">_xll.BOOTSTRAPPER($B$5:$B$19)</f>
        <v>0</v>
      </c>
      <c r="G5">
        <f ca="1">_xll.BOOTSTRAPPER($C$5:$C$14)</f>
        <v>3.2</v>
      </c>
      <c r="H5">
        <f ca="1">_xll.BOOTSTRAPPER($D$5:$D$19)</f>
        <v>-3.6</v>
      </c>
      <c r="J5" t="str">
        <f ca="1">_xll.VFORMULA(F5)</f>
        <v>=BOOTSTRAPPER($B$5:$B$19)</v>
      </c>
    </row>
    <row r="6" spans="1:10" x14ac:dyDescent="0.35">
      <c r="B6">
        <v>4.8</v>
      </c>
      <c r="C6">
        <v>2.5</v>
      </c>
      <c r="D6">
        <v>4.9000000000000004</v>
      </c>
      <c r="F6">
        <f ca="1">_xll.BOOTSTRAPPER($B$5:$B$19)</f>
        <v>-4.4000000000000004</v>
      </c>
      <c r="G6">
        <f ca="1">_xll.BOOTSTRAPPER($C$5:$C$14)</f>
        <v>1.7</v>
      </c>
      <c r="H6">
        <f ca="1">_xll.BOOTSTRAPPER($D$5:$D$19)</f>
        <v>5.4</v>
      </c>
      <c r="J6" t="str">
        <f ca="1">_xll.VFORMULA(F6)</f>
        <v>=BOOTSTRAPPER($B$5:$B$19)</v>
      </c>
    </row>
    <row r="7" spans="1:10" x14ac:dyDescent="0.35">
      <c r="B7">
        <v>-4.4000000000000004</v>
      </c>
      <c r="C7">
        <v>1.7</v>
      </c>
      <c r="D7">
        <v>5.3</v>
      </c>
      <c r="F7">
        <f ca="1">_xll.BOOTSTRAPPER($B$5:$B$19)</f>
        <v>-3.2</v>
      </c>
      <c r="G7">
        <f ca="1">_xll.BOOTSTRAPPER($C$5:$C$14)</f>
        <v>1.7</v>
      </c>
      <c r="H7">
        <f ca="1">_xll.BOOTSTRAPPER($D$5:$D$19)</f>
        <v>9.8000000000000007</v>
      </c>
      <c r="J7" t="str">
        <f ca="1">_xll.VFORMULA(F7)</f>
        <v>=BOOTSTRAPPER($B$5:$B$19)</v>
      </c>
    </row>
    <row r="8" spans="1:10" x14ac:dyDescent="0.35">
      <c r="B8">
        <v>-3.2</v>
      </c>
      <c r="C8">
        <v>3.2</v>
      </c>
      <c r="D8">
        <v>1.4</v>
      </c>
      <c r="F8">
        <f ca="1">_xll.BOOTSTRAPPER($B$5:$B$19)</f>
        <v>4</v>
      </c>
      <c r="G8">
        <f ca="1">_xll.BOOTSTRAPPER($C$5:$C$14)</f>
        <v>5.0999999999999996</v>
      </c>
      <c r="H8">
        <f ca="1">_xll.BOOTSTRAPPER($D$5:$D$19)</f>
        <v>6</v>
      </c>
      <c r="J8" t="str">
        <f ca="1">_xll.VFORMULA(F8)</f>
        <v>=BOOTSTRAPPER($B$5:$B$19)</v>
      </c>
    </row>
    <row r="9" spans="1:10" x14ac:dyDescent="0.35">
      <c r="B9">
        <v>1.9</v>
      </c>
      <c r="C9">
        <v>5.0999999999999996</v>
      </c>
      <c r="D9">
        <v>5.3</v>
      </c>
      <c r="F9">
        <f ca="1">_xll.BOOTSTRAPPER($B$5:$B$19)</f>
        <v>3.5</v>
      </c>
      <c r="G9">
        <f ca="1">_xll.BOOTSTRAPPER($C$5:$C$14)</f>
        <v>-1.1000000000000001</v>
      </c>
      <c r="H9">
        <f ca="1">_xll.BOOTSTRAPPER($D$5:$D$19)</f>
        <v>3.8</v>
      </c>
      <c r="J9" t="str">
        <f ca="1">_xll.VFORMULA(F9)</f>
        <v>=BOOTSTRAPPER($B$5:$B$19)</v>
      </c>
    </row>
    <row r="10" spans="1:10" x14ac:dyDescent="0.35">
      <c r="B10">
        <v>0</v>
      </c>
      <c r="C10">
        <v>3</v>
      </c>
      <c r="D10">
        <v>0.4</v>
      </c>
      <c r="F10">
        <f ca="1">_xll.BOOTSTRAPPER($B$5:$B$19)</f>
        <v>0</v>
      </c>
      <c r="G10">
        <f ca="1">_xll.BOOTSTRAPPER($C$5:$C$14)</f>
        <v>2.5</v>
      </c>
      <c r="H10">
        <f ca="1">_xll.BOOTSTRAPPER($D$5:$D$19)</f>
        <v>8.1999999999999993</v>
      </c>
      <c r="J10" t="str">
        <f ca="1">_xll.VFORMULA(F10)</f>
        <v>=BOOTSTRAPPER($B$5:$B$19)</v>
      </c>
    </row>
    <row r="11" spans="1:10" x14ac:dyDescent="0.35">
      <c r="B11">
        <v>1.3</v>
      </c>
      <c r="C11">
        <v>5.4</v>
      </c>
      <c r="D11">
        <v>4.8</v>
      </c>
      <c r="F11">
        <f ca="1">_xll.BOOTSTRAPPER($B$5:$B$19)</f>
        <v>-2.5</v>
      </c>
      <c r="G11">
        <f ca="1">_xll.BOOTSTRAPPER($C$5:$C$14)</f>
        <v>2.5</v>
      </c>
      <c r="H11">
        <f ca="1">_xll.BOOTSTRAPPER($D$5:$D$19)</f>
        <v>0.4</v>
      </c>
      <c r="J11" t="str">
        <f ca="1">_xll.VFORMULA(F11)</f>
        <v>=BOOTSTRAPPER($B$5:$B$19)</v>
      </c>
    </row>
    <row r="12" spans="1:10" x14ac:dyDescent="0.35">
      <c r="B12">
        <v>3.6</v>
      </c>
      <c r="C12">
        <v>-1.1000000000000001</v>
      </c>
      <c r="D12">
        <v>8.1999999999999993</v>
      </c>
      <c r="F12">
        <f ca="1">_xll.BOOTSTRAPPER($B$5:$B$19)</f>
        <v>-0.4</v>
      </c>
      <c r="G12">
        <f ca="1">_xll.BOOTSTRAPPER($C$5:$C$14)</f>
        <v>2.5</v>
      </c>
      <c r="H12">
        <f ca="1">_xll.BOOTSTRAPPER($D$5:$D$19)</f>
        <v>6</v>
      </c>
      <c r="J12" t="str">
        <f ca="1">_xll.VFORMULA(F12)</f>
        <v>=BOOTSTRAPPER($B$5:$B$19)</v>
      </c>
    </row>
    <row r="13" spans="1:10" x14ac:dyDescent="0.35">
      <c r="B13">
        <v>4</v>
      </c>
      <c r="C13">
        <v>1.5</v>
      </c>
      <c r="D13">
        <v>9.8000000000000007</v>
      </c>
      <c r="F13">
        <f ca="1">_xll.BOOTSTRAPPER($B$5:$B$19)</f>
        <v>3.5</v>
      </c>
      <c r="G13">
        <f ca="1">_xll.BOOTSTRAPPER($C$5:$C$14)</f>
        <v>2.5</v>
      </c>
      <c r="H13">
        <f ca="1">_xll.BOOTSTRAPPER($D$5:$D$19)</f>
        <v>8.1999999999999993</v>
      </c>
      <c r="J13" t="str">
        <f ca="1">_xll.VFORMULA(F13)</f>
        <v>=BOOTSTRAPPER($B$5:$B$19)</v>
      </c>
    </row>
    <row r="14" spans="1:10" x14ac:dyDescent="0.35">
      <c r="B14">
        <v>0.5</v>
      </c>
      <c r="C14">
        <v>1.4</v>
      </c>
      <c r="D14">
        <v>5.4</v>
      </c>
      <c r="F14">
        <f ca="1">_xll.BOOTSTRAPPER($B$5:$B$19)</f>
        <v>-4.4000000000000004</v>
      </c>
      <c r="G14">
        <f ca="1">_xll.BOOTSTRAPPER($C$5:$C$14)</f>
        <v>-1.1000000000000001</v>
      </c>
      <c r="H14">
        <f ca="1">_xll.BOOTSTRAPPER($D$5:$D$19)</f>
        <v>9.8000000000000007</v>
      </c>
      <c r="J14" t="str">
        <f ca="1">_xll.VFORMULA(F14)</f>
        <v>=BOOTSTRAPPER($B$5:$B$19)</v>
      </c>
    </row>
    <row r="15" spans="1:10" x14ac:dyDescent="0.35">
      <c r="B15">
        <v>0.3</v>
      </c>
      <c r="D15">
        <v>-3.6</v>
      </c>
      <c r="F15">
        <f ca="1">_xll.BOOTSTRAPPER($B$5:$B$19)</f>
        <v>4</v>
      </c>
      <c r="H15">
        <f ca="1">_xll.BOOTSTRAPPER($D$5:$D$19)</f>
        <v>3</v>
      </c>
      <c r="J15" t="str">
        <f ca="1">_xll.VFORMULA(F15)</f>
        <v>=BOOTSTRAPPER($B$5:$B$19)</v>
      </c>
    </row>
    <row r="16" spans="1:10" x14ac:dyDescent="0.35">
      <c r="B16">
        <v>-2.8</v>
      </c>
      <c r="D16">
        <v>3.8</v>
      </c>
      <c r="F16">
        <f ca="1">_xll.BOOTSTRAPPER($B$5:$B$19)</f>
        <v>-4.4000000000000004</v>
      </c>
      <c r="H16">
        <f ca="1">_xll.BOOTSTRAPPER($D$5:$D$19)</f>
        <v>9.8000000000000007</v>
      </c>
      <c r="J16" t="str">
        <f ca="1">_xll.VFORMULA(F16)</f>
        <v>=BOOTSTRAPPER($B$5:$B$19)</v>
      </c>
    </row>
    <row r="17" spans="1:14" x14ac:dyDescent="0.35">
      <c r="B17">
        <v>-0.4</v>
      </c>
      <c r="D17">
        <v>3</v>
      </c>
      <c r="F17">
        <f ca="1">_xll.BOOTSTRAPPER($B$5:$B$19)</f>
        <v>4</v>
      </c>
      <c r="H17">
        <f ca="1">_xll.BOOTSTRAPPER($D$5:$D$19)</f>
        <v>5.3</v>
      </c>
      <c r="J17" t="str">
        <f ca="1">_xll.VFORMULA(F17)</f>
        <v>=BOOTSTRAPPER($B$5:$B$19)</v>
      </c>
    </row>
    <row r="18" spans="1:14" x14ac:dyDescent="0.35">
      <c r="B18">
        <v>-2.5</v>
      </c>
      <c r="D18">
        <v>6</v>
      </c>
      <c r="F18">
        <f ca="1">_xll.BOOTSTRAPPER($B$5:$B$19)</f>
        <v>-4.4000000000000004</v>
      </c>
      <c r="H18">
        <f ca="1">_xll.BOOTSTRAPPER($D$5:$D$19)</f>
        <v>4.9000000000000004</v>
      </c>
      <c r="J18" t="str">
        <f ca="1">_xll.VFORMULA(F18)</f>
        <v>=BOOTSTRAPPER($B$5:$B$19)</v>
      </c>
    </row>
    <row r="19" spans="1:14" ht="13.15" thickBot="1" x14ac:dyDescent="0.4">
      <c r="B19">
        <v>5.4</v>
      </c>
      <c r="D19">
        <v>5.4</v>
      </c>
      <c r="F19">
        <f ca="1">_xll.BOOTSTRAPPER($B$5:$B$19)</f>
        <v>0.5</v>
      </c>
      <c r="H19">
        <f ca="1">_xll.BOOTSTRAPPER($D$5:$D$19)</f>
        <v>5.4</v>
      </c>
      <c r="J19" t="str">
        <f ca="1">_xll.VFORMULA(F19)</f>
        <v>=BOOTSTRAPPER($B$5:$B$19)</v>
      </c>
    </row>
    <row r="20" spans="1:14" ht="13.15" x14ac:dyDescent="0.4">
      <c r="E20" s="11" t="s">
        <v>41</v>
      </c>
      <c r="F20" s="12"/>
      <c r="G20" s="12"/>
      <c r="H20" s="13"/>
    </row>
    <row r="21" spans="1:14" ht="13.15" x14ac:dyDescent="0.4">
      <c r="A21" s="1"/>
      <c r="B21" t="str">
        <f>B4</f>
        <v>A</v>
      </c>
      <c r="C21" t="str">
        <f>C4</f>
        <v>B</v>
      </c>
      <c r="D21" t="str">
        <f>D4</f>
        <v>C</v>
      </c>
      <c r="E21" s="14"/>
      <c r="F21" s="15" t="str">
        <f>F4</f>
        <v>A</v>
      </c>
      <c r="G21" s="15" t="str">
        <f>G4</f>
        <v>B</v>
      </c>
      <c r="H21" s="16" t="str">
        <f>H4</f>
        <v>C</v>
      </c>
      <c r="J21" t="str">
        <f>SimData!A1</f>
        <v>Simetar Simulation Results for 1,000 Iterations. 7:59:30 PM 11/1/2015 (5 sec.).  © 2011.</v>
      </c>
    </row>
    <row r="22" spans="1:14" ht="13.5" thickBot="1" x14ac:dyDescent="0.45">
      <c r="A22" s="1" t="s">
        <v>5</v>
      </c>
      <c r="B22" s="6">
        <f>AVERAGE(Data!B5:B19)</f>
        <v>0.8</v>
      </c>
      <c r="C22" s="6">
        <f>AVERAGE(Data!C5:C19)</f>
        <v>2.5199999999999996</v>
      </c>
      <c r="D22">
        <f>AVERAGE(Data!D5:D19)</f>
        <v>3.9133333333333331</v>
      </c>
      <c r="E22" s="17" t="s">
        <v>5</v>
      </c>
      <c r="F22" s="18">
        <f ca="1">AVERAGE(Data!F5:F19)</f>
        <v>-0.28000000000000008</v>
      </c>
      <c r="G22" s="18">
        <f ca="1">AVERAGE(Data!G5:G19)</f>
        <v>1.95</v>
      </c>
      <c r="H22" s="19">
        <f ca="1">AVERAGE(Data!H5:H19)</f>
        <v>5.4933333333333341</v>
      </c>
      <c r="J22" t="str">
        <f>SimData!A2</f>
        <v>Variable</v>
      </c>
      <c r="K22" t="str">
        <f ca="1">SimData!B2</f>
        <v>Data!F22</v>
      </c>
      <c r="L22" t="str">
        <f ca="1">SimData!C2</f>
        <v>Data!G22</v>
      </c>
      <c r="M22" t="str">
        <f ca="1">SimData!D2</f>
        <v>Data!H22</v>
      </c>
    </row>
    <row r="23" spans="1:14" ht="13.15" x14ac:dyDescent="0.4">
      <c r="A23" s="1" t="s">
        <v>6</v>
      </c>
      <c r="B23">
        <f>STDEV(Data!B5:B19)</f>
        <v>3.0856812167540206</v>
      </c>
      <c r="C23">
        <f>STDEV(Data!C5:C19)</f>
        <v>1.877232004841171</v>
      </c>
      <c r="D23">
        <f>STDEV(Data!D5:D19)</f>
        <v>3.5009930563987677</v>
      </c>
      <c r="E23" s="1"/>
      <c r="J23" t="str">
        <f>SimData!A3</f>
        <v>Mean</v>
      </c>
      <c r="K23">
        <f>SimData!B3</f>
        <v>0.80140666666666649</v>
      </c>
      <c r="L23">
        <f>SimData!C3</f>
        <v>2.5199999999999991</v>
      </c>
      <c r="M23">
        <f>SimData!D3</f>
        <v>3.9149733333333341</v>
      </c>
      <c r="N23" t="str">
        <f ca="1">_xll.VFORMULA(M23)</f>
        <v>=SimData!D3</v>
      </c>
    </row>
    <row r="24" spans="1:14" ht="13.15" x14ac:dyDescent="0.4">
      <c r="A24" s="1" t="s">
        <v>7</v>
      </c>
      <c r="B24">
        <f>Data!B22-Data!B23*TINV((1-0.95)/2,COUNT(Data!B5:B19))/COUNT(Data!B5:B19)^0.5</f>
        <v>-1.1837356234770406</v>
      </c>
      <c r="C24">
        <f>Data!C22-Data!C23*TINV((1-0.95)/2,COUNT(Data!C5:C19))/COUNT(Data!C5:C19)^0.5</f>
        <v>0.95650935218561073</v>
      </c>
      <c r="D24">
        <f>Data!D22-Data!D23*TINV((1-0.95)/2,COUNT(Data!D5:D19))/COUNT(Data!D5:D19)^0.5</f>
        <v>1.6626003004408969</v>
      </c>
      <c r="J24" t="str">
        <f>SimData!A4</f>
        <v>StDev</v>
      </c>
      <c r="K24">
        <f>SimData!B4</f>
        <v>0.79827030446466196</v>
      </c>
      <c r="L24">
        <f>SimData!C4</f>
        <v>0.52438151757664142</v>
      </c>
      <c r="M24">
        <f>SimData!D4</f>
        <v>0.85923658501028533</v>
      </c>
      <c r="N24" t="str">
        <f ca="1">_xll.VFORMULA(M24)</f>
        <v>=SimData!D4</v>
      </c>
    </row>
    <row r="25" spans="1:14" ht="13.15" x14ac:dyDescent="0.4">
      <c r="A25" s="1" t="s">
        <v>8</v>
      </c>
      <c r="B25">
        <f>Data!B22+Data!B23*TINV((1-0.95)/2,COUNT(Data!B5:B19))/COUNT(Data!B5:B19)^0.5</f>
        <v>2.7837356234770407</v>
      </c>
      <c r="C25">
        <f>Data!C22+Data!C23*TINV((1-0.95)/2,COUNT(Data!C5:C19))/COUNT(Data!C5:C19)^0.5</f>
        <v>4.0834906478143882</v>
      </c>
      <c r="D25">
        <f>Data!D22+Data!D23*TINV((1-0.95)/2,COUNT(Data!D5:D19))/COUNT(Data!D5:D19)^0.5</f>
        <v>6.1640663662257698</v>
      </c>
      <c r="J25" t="str">
        <f>SimData!A5</f>
        <v>CV</v>
      </c>
      <c r="K25">
        <f>SimData!B5</f>
        <v>99.60864286105209</v>
      </c>
      <c r="L25">
        <f>SimData!C5</f>
        <v>20.80879038002546</v>
      </c>
      <c r="M25">
        <f>SimData!D5</f>
        <v>21.947444129298926</v>
      </c>
      <c r="N25" t="str">
        <f ca="1">_xll.VFORMULA(M25)</f>
        <v>=SimData!D5</v>
      </c>
    </row>
    <row r="26" spans="1:14" ht="13.15" x14ac:dyDescent="0.4">
      <c r="A26" s="1" t="s">
        <v>9</v>
      </c>
      <c r="B26">
        <f>MIN(Data!B5:B19)</f>
        <v>-4.4000000000000004</v>
      </c>
      <c r="C26">
        <f>MIN(Data!C5:C19)</f>
        <v>-1.1000000000000001</v>
      </c>
      <c r="D26">
        <f>MIN(Data!D5:D19)</f>
        <v>-3.6</v>
      </c>
      <c r="J26" t="str">
        <f>SimData!A6</f>
        <v>Min</v>
      </c>
      <c r="K26">
        <f>SimData!B6</f>
        <v>-1.4666666666666666</v>
      </c>
      <c r="L26">
        <f>SimData!C6</f>
        <v>0.97</v>
      </c>
      <c r="M26">
        <f>SimData!D6</f>
        <v>1.4533333333333336</v>
      </c>
      <c r="N26" t="str">
        <f ca="1">_xll.VFORMULA(M26)</f>
        <v>=SimData!D6</v>
      </c>
    </row>
    <row r="27" spans="1:14" ht="13.15" x14ac:dyDescent="0.4">
      <c r="A27" s="1" t="s">
        <v>10</v>
      </c>
      <c r="B27">
        <f>MEDIAN(Data!B5:B19)</f>
        <v>0.5</v>
      </c>
      <c r="C27">
        <f>MEDIAN(Data!C5:C19)</f>
        <v>2.5</v>
      </c>
      <c r="D27">
        <f>MEDIAN(Data!D5:D19)</f>
        <v>4.9000000000000004</v>
      </c>
      <c r="J27" t="str">
        <f>SimData!A7</f>
        <v>Max</v>
      </c>
      <c r="K27">
        <f>SimData!B7</f>
        <v>3.2399999999999998</v>
      </c>
      <c r="L27">
        <f>SimData!C7</f>
        <v>4.2200000000000006</v>
      </c>
      <c r="M27">
        <f>SimData!D7</f>
        <v>6.4266666666666659</v>
      </c>
      <c r="N27" t="str">
        <f ca="1">_xll.VFORMULA(M27)</f>
        <v>=SimData!D7</v>
      </c>
    </row>
    <row r="28" spans="1:14" ht="13.15" x14ac:dyDescent="0.4">
      <c r="A28" s="1" t="s">
        <v>11</v>
      </c>
      <c r="B28">
        <f>MAX(Data!B5:B19)</f>
        <v>5.4</v>
      </c>
      <c r="C28">
        <f>MAX(Data!C5:C19)</f>
        <v>5.4</v>
      </c>
      <c r="D28">
        <f>MAX(Data!D5:D19)</f>
        <v>9.8000000000000007</v>
      </c>
      <c r="N28" t="str">
        <f ca="1">_xll.VFORMULA(M28)</f>
        <v/>
      </c>
    </row>
    <row r="29" spans="1:14" ht="13.15" x14ac:dyDescent="0.4">
      <c r="A29" s="1" t="s">
        <v>12</v>
      </c>
      <c r="B29">
        <f>SKEW(Data!B5:B19)</f>
        <v>-0.14698784103543711</v>
      </c>
      <c r="C29">
        <f>SKEW(Data!C5:C19)</f>
        <v>-0.18830403006195201</v>
      </c>
      <c r="D29">
        <f>SKEW(Data!D5:D19)</f>
        <v>-0.6313759149184105</v>
      </c>
      <c r="J29" s="7" t="s">
        <v>29</v>
      </c>
      <c r="K29">
        <f>SimData!H12</f>
        <v>-0.95333333333333337</v>
      </c>
      <c r="L29">
        <f>SimData!J12</f>
        <v>1.4350000000000001</v>
      </c>
      <c r="M29">
        <f>SimData!L12</f>
        <v>2.25</v>
      </c>
      <c r="N29" t="str">
        <f ca="1">_xll.VFORMULA(M29)</f>
        <v>=SimData!L12</v>
      </c>
    </row>
    <row r="30" spans="1:14" ht="13.15" x14ac:dyDescent="0.4">
      <c r="A30" s="1" t="s">
        <v>13</v>
      </c>
      <c r="B30">
        <f>KURT(Data!B5:B19)</f>
        <v>-1.1012903927118591</v>
      </c>
      <c r="C30">
        <f>KURT(Data!C5:C19)</f>
        <v>0.72585908323757575</v>
      </c>
      <c r="D30">
        <f>KURT(Data!D5:D19)</f>
        <v>0.43871952094151201</v>
      </c>
      <c r="J30" s="7" t="s">
        <v>30</v>
      </c>
      <c r="K30">
        <f>SimData!H14</f>
        <v>2.2366666666666668</v>
      </c>
      <c r="L30">
        <f>SimData!J14</f>
        <v>3.5449999999999999</v>
      </c>
      <c r="M30">
        <f>SimData!L14</f>
        <v>5.5766666666666662</v>
      </c>
      <c r="N30" t="str">
        <f ca="1">_xll.VFORMULA(M30)</f>
        <v>=SimData!L14</v>
      </c>
    </row>
    <row r="35" spans="1:14" ht="13.15" x14ac:dyDescent="0.4">
      <c r="L35" s="1"/>
      <c r="M35" s="1"/>
      <c r="N35" s="1"/>
    </row>
    <row r="36" spans="1:14" ht="13.15" x14ac:dyDescent="0.4">
      <c r="A36" s="1"/>
      <c r="B36" s="1"/>
      <c r="C36" s="1"/>
      <c r="D36" s="1"/>
      <c r="E36" s="1"/>
      <c r="F36" s="1"/>
      <c r="G36" s="1"/>
      <c r="H36" s="1"/>
    </row>
    <row r="37" spans="1:14" ht="13.15" x14ac:dyDescent="0.4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4" ht="13.15" x14ac:dyDescent="0.4">
      <c r="A38" s="1"/>
    </row>
    <row r="39" spans="1:14" ht="13.15" x14ac:dyDescent="0.4">
      <c r="A39" s="1"/>
    </row>
    <row r="40" spans="1:14" ht="13.15" x14ac:dyDescent="0.4">
      <c r="A40" s="1"/>
    </row>
    <row r="41" spans="1:14" ht="13.15" x14ac:dyDescent="0.4">
      <c r="A41" s="1"/>
      <c r="F41" s="1"/>
      <c r="G41" s="1"/>
      <c r="H41" s="1"/>
    </row>
    <row r="42" spans="1:14" ht="13.15" x14ac:dyDescent="0.4">
      <c r="A42" s="1"/>
      <c r="F42" s="1"/>
      <c r="G42" s="1"/>
      <c r="H42" s="1"/>
      <c r="J42" s="1"/>
    </row>
    <row r="43" spans="1:14" ht="13.15" x14ac:dyDescent="0.4">
      <c r="A43" s="1"/>
    </row>
  </sheetData>
  <phoneticPr fontId="1" type="noConversion"/>
  <printOptions headings="1" gridLines="1"/>
  <pageMargins left="0.75" right="0.75" top="1" bottom="1" header="0.5" footer="0.5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SimData</vt:lpstr>
      <vt:lpstr>Data</vt:lpstr>
      <vt:lpstr>Sheet2</vt:lpstr>
      <vt:lpstr>Sheet3</vt:lpstr>
      <vt:lpstr>Data!Print_Area</vt:lpstr>
    </vt:vector>
  </TitlesOfParts>
  <Company>Agricultural &amp; Food Policy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Person</cp:lastModifiedBy>
  <cp:lastPrinted>2015-11-02T02:08:50Z</cp:lastPrinted>
  <dcterms:created xsi:type="dcterms:W3CDTF">2005-10-09T19:41:32Z</dcterms:created>
  <dcterms:modified xsi:type="dcterms:W3CDTF">2015-11-02T02:51:06Z</dcterms:modified>
</cp:coreProperties>
</file>