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635" windowWidth="27540" windowHeight="18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  <definedName name="_xlnm.Print_Area" localSheetId="1">'Sheet2'!$A:$IV</definedName>
    <definedName name="_xlnm.Print_Area" localSheetId="2">'Sheet3'!$A:$IV</definedName>
    <definedName name="SHEET_TITLE" localSheetId="0">"Sheet1"</definedName>
    <definedName name="SHEET_TITLE" localSheetId="1">"Sheet2"</definedName>
    <definedName name="SHEET_TITLE" localSheetId="2">"Sheet3"</definedName>
  </definedNames>
  <calcPr fullCalcOnLoad="1"/>
</workbook>
</file>

<file path=xl/sharedStrings.xml><?xml version="1.0" encoding="utf-8"?>
<sst xmlns="http://schemas.openxmlformats.org/spreadsheetml/2006/main" count="12" uniqueCount="12">
  <si>
    <t>S0 (gasoline price at t=0)</t>
  </si>
  <si>
    <t>T (years)</t>
  </si>
  <si>
    <t>d1</t>
  </si>
  <si>
    <t>d2</t>
  </si>
  <si>
    <t>gasoline european call value (per gallon)</t>
  </si>
  <si>
    <t>gasoline european call value (20 gallons)</t>
  </si>
  <si>
    <t>Value of hybrid upgrade:</t>
  </si>
  <si>
    <t>y (convenience yield of gasoline)</t>
  </si>
  <si>
    <t>F(T):</t>
  </si>
  <si>
    <t>X (electricity price for 1000 miles / 20)</t>
  </si>
  <si>
    <t>sigma (annualized volatility of gasoline returns)</t>
  </si>
  <si>
    <t>r (risk-free interest rate)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</si>
</sst>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0.000"/>
  </numFmts>
  <fonts count="35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left"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0"/>
  <sheetViews>
    <sheetView tabSelected="1" zoomScaleSheetLayoutView="1" zoomScalePageLayoutView="0" workbookViewId="0" topLeftCell="A1">
      <selection activeCell="B8" sqref="B8"/>
    </sheetView>
  </sheetViews>
  <sheetFormatPr defaultColWidth="8.75390625" defaultRowHeight="12.75"/>
  <cols>
    <col min="1" max="1" width="54.875" style="8" customWidth="1"/>
    <col min="2" max="2" width="13.75390625" style="8" customWidth="1"/>
    <col min="3" max="3" width="12.375" style="8" customWidth="1"/>
    <col min="4" max="5" width="13.875" style="8" customWidth="1"/>
    <col min="6" max="13" width="9.125" style="8" customWidth="1"/>
    <col min="14" max="14" width="12.75390625" style="8" customWidth="1"/>
  </cols>
  <sheetData>
    <row r="1" spans="1:5" ht="12.75">
      <c r="A1" s="9" t="s">
        <v>0</v>
      </c>
      <c r="B1" s="1">
        <v>3</v>
      </c>
      <c r="E1" s="7"/>
    </row>
    <row r="2" spans="1:2" ht="12.75">
      <c r="A2" s="9" t="s">
        <v>9</v>
      </c>
      <c r="B2" s="1">
        <v>3</v>
      </c>
    </row>
    <row r="3" spans="1:2" ht="12.75">
      <c r="A3" s="9" t="s">
        <v>11</v>
      </c>
      <c r="B3" s="8">
        <v>0.01</v>
      </c>
    </row>
    <row r="4" spans="1:7" ht="12.75">
      <c r="A4" s="9" t="s">
        <v>7</v>
      </c>
      <c r="B4" s="8">
        <v>-0.1</v>
      </c>
      <c r="F4" s="3" t="s">
        <v>8</v>
      </c>
      <c r="G4" s="6">
        <f>EXP(-10*B3)*B1*EXP(10*(B3-B4-0.5*B5*B5))</f>
        <v>3.6642082744805093</v>
      </c>
    </row>
    <row r="5" spans="1:2" ht="12.75">
      <c r="A5" s="9" t="s">
        <v>10</v>
      </c>
      <c r="B5" s="8">
        <v>0.4</v>
      </c>
    </row>
    <row r="8" spans="1:2" ht="12.75">
      <c r="A8" s="3" t="s">
        <v>6</v>
      </c>
      <c r="B8" s="2">
        <f>SUM(E13:E132)</f>
        <v>6740.385430891119</v>
      </c>
    </row>
    <row r="12" spans="1:5" ht="63" customHeight="1">
      <c r="A12" s="5" t="s">
        <v>1</v>
      </c>
      <c r="B12" s="5" t="s">
        <v>2</v>
      </c>
      <c r="C12" s="5" t="s">
        <v>3</v>
      </c>
      <c r="D12" s="4" t="s">
        <v>4</v>
      </c>
      <c r="E12" s="4" t="s">
        <v>5</v>
      </c>
    </row>
    <row r="13" spans="1:5" ht="12.75">
      <c r="A13" s="8">
        <f>1/12</f>
        <v>0.08333333333333333</v>
      </c>
      <c r="B13" s="8">
        <f aca="true" t="shared" si="0" ref="B13:B44">(LN($B$1/$B$2)+A13*($B$3-$B$4+$B$5*$B$5*0.5))/($B$5*SQRT(A13))</f>
        <v>0.1371206889325361</v>
      </c>
      <c r="C13" s="8">
        <f aca="true" t="shared" si="1" ref="C13:C44">B13-$B$5*SQRT(A13)</f>
        <v>0.021650635094610945</v>
      </c>
      <c r="D13" s="7">
        <f aca="true" t="shared" si="2" ref="D13:D44">$B$1*EXP(-$B$4*A13)*NORMSDIST(B13)-$B$2*EXP(-$B$3*A13)*NORMSDIST(C13)</f>
        <v>0.1528791578303903</v>
      </c>
      <c r="E13" s="1">
        <f aca="true" t="shared" si="3" ref="E13:E44">20*D13</f>
        <v>3.057583156607806</v>
      </c>
    </row>
    <row r="14" spans="1:5" ht="12.75">
      <c r="A14" s="8">
        <f aca="true" t="shared" si="4" ref="A14:A45">A13+1/12</f>
        <v>0.16666666666666666</v>
      </c>
      <c r="B14" s="8">
        <f t="shared" si="0"/>
        <v>0.19391793797033488</v>
      </c>
      <c r="C14" s="8">
        <f t="shared" si="1"/>
        <v>0.030618621784789662</v>
      </c>
      <c r="D14" s="7">
        <f t="shared" si="2"/>
        <v>0.22564496674297208</v>
      </c>
      <c r="E14" s="1">
        <f t="shared" si="3"/>
        <v>4.5128993348594415</v>
      </c>
    </row>
    <row r="15" spans="1:5" ht="12.75">
      <c r="A15" s="8">
        <f t="shared" si="4"/>
        <v>0.25</v>
      </c>
      <c r="B15" s="8">
        <f t="shared" si="0"/>
        <v>0.2375</v>
      </c>
      <c r="C15" s="8">
        <f t="shared" si="1"/>
        <v>0.03749999999999998</v>
      </c>
      <c r="D15" s="7">
        <f t="shared" si="2"/>
        <v>0.2856848171362849</v>
      </c>
      <c r="E15" s="1">
        <f t="shared" si="3"/>
        <v>5.713696342725698</v>
      </c>
    </row>
    <row r="16" spans="1:5" ht="12.75">
      <c r="A16" s="8">
        <f t="shared" si="4"/>
        <v>0.3333333333333333</v>
      </c>
      <c r="B16" s="8">
        <f t="shared" si="0"/>
        <v>0.2742413778650722</v>
      </c>
      <c r="C16" s="8">
        <f t="shared" si="1"/>
        <v>0.04330127018922189</v>
      </c>
      <c r="D16" s="7">
        <f t="shared" si="2"/>
        <v>0.3393372676238897</v>
      </c>
      <c r="E16" s="1">
        <f t="shared" si="3"/>
        <v>6.786745352477794</v>
      </c>
    </row>
    <row r="17" spans="1:5" ht="12.75">
      <c r="A17" s="8">
        <f t="shared" si="4"/>
        <v>0.41666666666666663</v>
      </c>
      <c r="B17" s="8">
        <f t="shared" si="0"/>
        <v>0.3066111815747538</v>
      </c>
      <c r="C17" s="8">
        <f t="shared" si="1"/>
        <v>0.04841229182759266</v>
      </c>
      <c r="D17" s="7">
        <f t="shared" si="2"/>
        <v>0.38904247592205454</v>
      </c>
      <c r="E17" s="1">
        <f t="shared" si="3"/>
        <v>7.780849518441091</v>
      </c>
    </row>
    <row r="18" spans="1:5" ht="12.75">
      <c r="A18" s="8">
        <f t="shared" si="4"/>
        <v>0.49999999999999994</v>
      </c>
      <c r="B18" s="8">
        <f t="shared" si="0"/>
        <v>0.33587572106361</v>
      </c>
      <c r="C18" s="8">
        <f t="shared" si="1"/>
        <v>0.053033008588991015</v>
      </c>
      <c r="D18" s="7">
        <f t="shared" si="2"/>
        <v>0.4360450450841309</v>
      </c>
      <c r="E18" s="1">
        <f t="shared" si="3"/>
        <v>8.720900901682619</v>
      </c>
    </row>
    <row r="19" spans="1:5" ht="12.75">
      <c r="A19" s="8">
        <f t="shared" si="4"/>
        <v>0.5833333333333333</v>
      </c>
      <c r="B19" s="8">
        <f t="shared" si="0"/>
        <v>0.3627872425173373</v>
      </c>
      <c r="C19" s="8">
        <f t="shared" si="1"/>
        <v>0.057282196186947965</v>
      </c>
      <c r="D19" s="7">
        <f t="shared" si="2"/>
        <v>0.4810806413907527</v>
      </c>
      <c r="E19" s="1">
        <f t="shared" si="3"/>
        <v>9.621612827815053</v>
      </c>
    </row>
    <row r="20" spans="1:5" ht="12.75">
      <c r="A20" s="8">
        <f t="shared" si="4"/>
        <v>0.6666666666666666</v>
      </c>
      <c r="B20" s="8">
        <f t="shared" si="0"/>
        <v>0.38783587594066976</v>
      </c>
      <c r="C20" s="8">
        <f t="shared" si="1"/>
        <v>0.061237243569579325</v>
      </c>
      <c r="D20" s="7">
        <f t="shared" si="2"/>
        <v>0.5246264317270035</v>
      </c>
      <c r="E20" s="1">
        <f t="shared" si="3"/>
        <v>10.49252863454007</v>
      </c>
    </row>
    <row r="21" spans="1:5" ht="12.75">
      <c r="A21" s="8">
        <f t="shared" si="4"/>
        <v>0.75</v>
      </c>
      <c r="B21" s="8">
        <f t="shared" si="0"/>
        <v>0.4113620667976084</v>
      </c>
      <c r="C21" s="8">
        <f t="shared" si="1"/>
        <v>0.06495190528383293</v>
      </c>
      <c r="D21" s="7">
        <f t="shared" si="2"/>
        <v>0.5670125258136223</v>
      </c>
      <c r="E21" s="1">
        <f t="shared" si="3"/>
        <v>11.340250516272445</v>
      </c>
    </row>
    <row r="22" spans="1:5" ht="12.75">
      <c r="A22" s="8">
        <f t="shared" si="4"/>
        <v>0.8333333333333334</v>
      </c>
      <c r="B22" s="8">
        <f t="shared" si="0"/>
        <v>0.4336136913582565</v>
      </c>
      <c r="C22" s="8">
        <f t="shared" si="1"/>
        <v>0.06846531968814573</v>
      </c>
      <c r="D22" s="7">
        <f t="shared" si="2"/>
        <v>0.6084784324866017</v>
      </c>
      <c r="E22" s="1">
        <f t="shared" si="3"/>
        <v>12.169568649732035</v>
      </c>
    </row>
    <row r="23" spans="1:5" ht="12.75">
      <c r="A23" s="8">
        <f t="shared" si="4"/>
        <v>0.9166666666666667</v>
      </c>
      <c r="B23" s="8">
        <f t="shared" si="0"/>
        <v>0.45477787618426063</v>
      </c>
      <c r="C23" s="8">
        <f t="shared" si="1"/>
        <v>0.07180703308172537</v>
      </c>
      <c r="D23" s="7">
        <f t="shared" si="2"/>
        <v>0.6492044263416115</v>
      </c>
      <c r="E23" s="1">
        <f t="shared" si="3"/>
        <v>12.98408852683223</v>
      </c>
    </row>
    <row r="24" spans="1:5" ht="12.75">
      <c r="A24" s="8">
        <f t="shared" si="4"/>
        <v>1</v>
      </c>
      <c r="B24" s="8">
        <f t="shared" si="0"/>
        <v>0.475</v>
      </c>
      <c r="C24" s="8">
        <f t="shared" si="1"/>
        <v>0.07499999999999996</v>
      </c>
      <c r="D24" s="7">
        <f t="shared" si="2"/>
        <v>0.6893302287108634</v>
      </c>
      <c r="E24" s="1">
        <f t="shared" si="3"/>
        <v>13.786604574217268</v>
      </c>
    </row>
    <row r="25" spans="1:5" ht="12.75">
      <c r="A25" s="8">
        <f t="shared" si="4"/>
        <v>1.0833333333333333</v>
      </c>
      <c r="B25" s="8">
        <f t="shared" si="0"/>
        <v>0.4943956748732065</v>
      </c>
      <c r="C25" s="8">
        <f t="shared" si="1"/>
        <v>0.07806247497997998</v>
      </c>
      <c r="D25" s="7">
        <f t="shared" si="2"/>
        <v>0.728966755054627</v>
      </c>
      <c r="E25" s="1">
        <f t="shared" si="3"/>
        <v>14.579335101092541</v>
      </c>
    </row>
    <row r="26" spans="1:5" ht="12.75">
      <c r="A26" s="8">
        <f t="shared" si="4"/>
        <v>1.1666666666666665</v>
      </c>
      <c r="B26" s="8">
        <f t="shared" si="0"/>
        <v>0.5130586386239556</v>
      </c>
      <c r="C26" s="8">
        <f t="shared" si="1"/>
        <v>0.08100925873009829</v>
      </c>
      <c r="D26" s="7">
        <f t="shared" si="2"/>
        <v>0.7682038328556722</v>
      </c>
      <c r="E26" s="1">
        <f t="shared" si="3"/>
        <v>15.364076657113444</v>
      </c>
    </row>
    <row r="27" spans="1:5" ht="12.75">
      <c r="A27" s="8">
        <f t="shared" si="4"/>
        <v>1.2499999999999998</v>
      </c>
      <c r="B27" s="8">
        <f t="shared" si="0"/>
        <v>0.5310661446562001</v>
      </c>
      <c r="C27" s="8">
        <f t="shared" si="1"/>
        <v>0.08385254915624218</v>
      </c>
      <c r="D27" s="7">
        <f t="shared" si="2"/>
        <v>0.8071154583987998</v>
      </c>
      <c r="E27" s="1">
        <f t="shared" si="3"/>
        <v>16.142309167975995</v>
      </c>
    </row>
    <row r="28" spans="1:5" ht="12.75">
      <c r="A28" s="8">
        <f t="shared" si="4"/>
        <v>1.333333333333333</v>
      </c>
      <c r="B28" s="8">
        <f t="shared" si="0"/>
        <v>0.5484827557301444</v>
      </c>
      <c r="C28" s="8">
        <f t="shared" si="1"/>
        <v>0.08660254037844378</v>
      </c>
      <c r="D28" s="7">
        <f t="shared" si="2"/>
        <v>0.8457634872140491</v>
      </c>
      <c r="E28" s="1">
        <f t="shared" si="3"/>
        <v>16.915269744280984</v>
      </c>
    </row>
    <row r="29" spans="1:5" ht="12.75">
      <c r="A29" s="8">
        <f t="shared" si="4"/>
        <v>1.4166666666666663</v>
      </c>
      <c r="B29" s="8">
        <f t="shared" si="0"/>
        <v>0.565363083926309</v>
      </c>
      <c r="C29" s="8">
        <f t="shared" si="1"/>
        <v>0.08926785535678572</v>
      </c>
      <c r="D29" s="7">
        <f t="shared" si="2"/>
        <v>0.8842002924862122</v>
      </c>
      <c r="E29" s="1">
        <f t="shared" si="3"/>
        <v>17.684005849724244</v>
      </c>
    </row>
    <row r="30" spans="1:5" ht="12.75">
      <c r="A30" s="8">
        <f t="shared" si="4"/>
        <v>1.4999999999999996</v>
      </c>
      <c r="B30" s="8">
        <f t="shared" si="0"/>
        <v>0.5817538139110047</v>
      </c>
      <c r="C30" s="8">
        <f t="shared" si="1"/>
        <v>0.09185586535436907</v>
      </c>
      <c r="D30" s="7">
        <f t="shared" si="2"/>
        <v>0.9224707230275095</v>
      </c>
      <c r="E30" s="1">
        <f t="shared" si="3"/>
        <v>18.44941446055019</v>
      </c>
    </row>
    <row r="31" spans="1:5" ht="12.75">
      <c r="A31" s="8">
        <f t="shared" si="4"/>
        <v>1.5833333333333328</v>
      </c>
      <c r="B31" s="8">
        <f t="shared" si="0"/>
        <v>0.597695226125601</v>
      </c>
      <c r="C31" s="8">
        <f t="shared" si="1"/>
        <v>0.09437293044088446</v>
      </c>
      <c r="D31" s="7">
        <f t="shared" si="2"/>
        <v>0.9606135735282579</v>
      </c>
      <c r="E31" s="1">
        <f t="shared" si="3"/>
        <v>19.21227147056516</v>
      </c>
    </row>
    <row r="32" spans="1:5" ht="12.75">
      <c r="A32" s="8">
        <f t="shared" si="4"/>
        <v>1.666666666666666</v>
      </c>
      <c r="B32" s="8">
        <f t="shared" si="0"/>
        <v>0.6132223631495075</v>
      </c>
      <c r="C32" s="8">
        <f t="shared" si="1"/>
        <v>0.09682458365518531</v>
      </c>
      <c r="D32" s="7">
        <f t="shared" si="2"/>
        <v>0.9986627075114207</v>
      </c>
      <c r="E32" s="1">
        <f t="shared" si="3"/>
        <v>19.973254150228414</v>
      </c>
    </row>
    <row r="33" spans="1:5" ht="12.75">
      <c r="A33" s="8">
        <f t="shared" si="4"/>
        <v>1.7499999999999993</v>
      </c>
      <c r="B33" s="8">
        <f t="shared" si="0"/>
        <v>0.6283659363778401</v>
      </c>
      <c r="C33" s="8">
        <f t="shared" si="1"/>
        <v>0.09921567416492205</v>
      </c>
      <c r="D33" s="7">
        <f t="shared" si="2"/>
        <v>1.0366479280550667</v>
      </c>
      <c r="E33" s="1">
        <f t="shared" si="3"/>
        <v>20.732958561101334</v>
      </c>
    </row>
    <row r="34" spans="1:5" ht="12.75">
      <c r="A34" s="8">
        <f t="shared" si="4"/>
        <v>1.8333333333333326</v>
      </c>
      <c r="B34" s="8">
        <f t="shared" si="0"/>
        <v>0.6431530403670134</v>
      </c>
      <c r="C34" s="8">
        <f t="shared" si="1"/>
        <v>0.10155048005794942</v>
      </c>
      <c r="D34" s="7">
        <f t="shared" si="2"/>
        <v>1.0745956620842099</v>
      </c>
      <c r="E34" s="1">
        <f t="shared" si="3"/>
        <v>21.4919132416842</v>
      </c>
    </row>
    <row r="35" spans="1:5" ht="12.75">
      <c r="A35" s="8">
        <f t="shared" si="4"/>
        <v>1.9166666666666659</v>
      </c>
      <c r="B35" s="8">
        <f t="shared" si="0"/>
        <v>0.6576077224810142</v>
      </c>
      <c r="C35" s="8">
        <f t="shared" si="1"/>
        <v>0.10383279828647596</v>
      </c>
      <c r="D35" s="7">
        <f t="shared" si="2"/>
        <v>1.1125295046887371</v>
      </c>
      <c r="E35" s="1">
        <f t="shared" si="3"/>
        <v>22.250590093774743</v>
      </c>
    </row>
    <row r="36" spans="1:5" ht="12.75">
      <c r="A36" s="8">
        <f t="shared" si="4"/>
        <v>1.9999999999999991</v>
      </c>
      <c r="B36" s="8">
        <f t="shared" si="0"/>
        <v>0.67175144212722</v>
      </c>
      <c r="C36" s="8">
        <f t="shared" si="1"/>
        <v>0.10606601717798214</v>
      </c>
      <c r="D36" s="7">
        <f t="shared" si="2"/>
        <v>1.150470656853353</v>
      </c>
      <c r="E36" s="1">
        <f t="shared" si="3"/>
        <v>23.009413137067057</v>
      </c>
    </row>
    <row r="37" spans="1:5" ht="12.75">
      <c r="A37" s="8">
        <f t="shared" si="4"/>
        <v>2.0833333333333326</v>
      </c>
      <c r="B37" s="8">
        <f t="shared" si="0"/>
        <v>0.6856034446626805</v>
      </c>
      <c r="C37" s="8">
        <f t="shared" si="1"/>
        <v>0.10825317547305491</v>
      </c>
      <c r="D37" s="7">
        <f t="shared" si="2"/>
        <v>1.1884382809789658</v>
      </c>
      <c r="E37" s="1">
        <f t="shared" si="3"/>
        <v>23.768765619579316</v>
      </c>
    </row>
    <row r="38" spans="1:5" ht="12.75">
      <c r="A38" s="8">
        <f t="shared" si="4"/>
        <v>2.166666666666666</v>
      </c>
      <c r="B38" s="8">
        <f t="shared" si="0"/>
        <v>0.6991810685842877</v>
      </c>
      <c r="C38" s="8">
        <f t="shared" si="1"/>
        <v>0.11039701082909803</v>
      </c>
      <c r="D38" s="7">
        <f t="shared" si="2"/>
        <v>1.226449792258019</v>
      </c>
      <c r="E38" s="1">
        <f t="shared" si="3"/>
        <v>24.52899584516038</v>
      </c>
    </row>
    <row r="39" spans="1:5" ht="12.75">
      <c r="A39" s="8">
        <f t="shared" si="4"/>
        <v>2.2499999999999996</v>
      </c>
      <c r="B39" s="8">
        <f t="shared" si="0"/>
        <v>0.7124999999999999</v>
      </c>
      <c r="C39" s="8">
        <f t="shared" si="1"/>
        <v>0.11249999999999993</v>
      </c>
      <c r="D39" s="7">
        <f t="shared" si="2"/>
        <v>1.2645210994638978</v>
      </c>
      <c r="E39" s="1">
        <f t="shared" si="3"/>
        <v>25.290421989277956</v>
      </c>
    </row>
    <row r="40" spans="1:5" ht="12.75">
      <c r="A40" s="8">
        <f t="shared" si="4"/>
        <v>2.333333333333333</v>
      </c>
      <c r="B40" s="8">
        <f t="shared" si="0"/>
        <v>0.7255744850346746</v>
      </c>
      <c r="C40" s="8">
        <f t="shared" si="1"/>
        <v>0.11456439237389593</v>
      </c>
      <c r="D40" s="7">
        <f t="shared" si="2"/>
        <v>1.3026668054581743</v>
      </c>
      <c r="E40" s="1">
        <f t="shared" si="3"/>
        <v>26.053336109163485</v>
      </c>
    </row>
    <row r="41" spans="1:5" ht="12.75">
      <c r="A41" s="8">
        <f t="shared" si="4"/>
        <v>2.4166666666666665</v>
      </c>
      <c r="B41" s="8">
        <f t="shared" si="0"/>
        <v>0.7384175083695311</v>
      </c>
      <c r="C41" s="8">
        <f t="shared" si="1"/>
        <v>0.11659223816361008</v>
      </c>
      <c r="D41" s="7">
        <f t="shared" si="2"/>
        <v>1.3409003753322464</v>
      </c>
      <c r="E41" s="1">
        <f t="shared" si="3"/>
        <v>26.81800750664493</v>
      </c>
    </row>
    <row r="42" spans="1:5" ht="12.75">
      <c r="A42" s="8">
        <f t="shared" si="4"/>
        <v>2.5</v>
      </c>
      <c r="B42" s="8">
        <f t="shared" si="0"/>
        <v>0.7510409442899899</v>
      </c>
      <c r="C42" s="8">
        <f t="shared" si="1"/>
        <v>0.11858541225631392</v>
      </c>
      <c r="D42" s="7">
        <f t="shared" si="2"/>
        <v>1.3792342783283198</v>
      </c>
      <c r="E42" s="1">
        <f t="shared" si="3"/>
        <v>27.584685566566396</v>
      </c>
    </row>
    <row r="43" spans="1:5" ht="12.75">
      <c r="A43" s="8">
        <f t="shared" si="4"/>
        <v>2.5833333333333335</v>
      </c>
      <c r="B43" s="8">
        <f t="shared" si="0"/>
        <v>0.7634556852452755</v>
      </c>
      <c r="C43" s="8">
        <f t="shared" si="1"/>
        <v>0.12054563451241174</v>
      </c>
      <c r="D43" s="7">
        <f t="shared" si="2"/>
        <v>1.417680108354751</v>
      </c>
      <c r="E43" s="1">
        <f t="shared" si="3"/>
        <v>28.35360216709502</v>
      </c>
    </row>
    <row r="44" spans="1:5" ht="12.75">
      <c r="A44" s="8">
        <f t="shared" si="4"/>
        <v>2.666666666666667</v>
      </c>
      <c r="B44" s="8">
        <f t="shared" si="0"/>
        <v>0.7756717518813397</v>
      </c>
      <c r="C44" s="8">
        <f t="shared" si="1"/>
        <v>0.12247448713915887</v>
      </c>
      <c r="D44" s="7">
        <f t="shared" si="2"/>
        <v>1.456248686901859</v>
      </c>
      <c r="E44" s="1">
        <f t="shared" si="3"/>
        <v>29.124973738037177</v>
      </c>
    </row>
    <row r="45" spans="1:5" ht="12.75">
      <c r="A45" s="8">
        <f t="shared" si="4"/>
        <v>2.7500000000000004</v>
      </c>
      <c r="B45" s="8">
        <f aca="true" t="shared" si="5" ref="B45:B76">(LN($B$1/$B$2)+A45*($B$3-$B$4+$B$5*$B$5*0.5))/($B$5*SQRT(A45))</f>
        <v>0.7876983877094075</v>
      </c>
      <c r="C45" s="8">
        <f aca="true" t="shared" si="6" ref="C45:C76">B45-$B$5*SQRT(A45)</f>
        <v>0.12437342963832743</v>
      </c>
      <c r="D45" s="7">
        <f aca="true" t="shared" si="7" ref="D45:D76">$B$1*EXP(-$B$4*A45)*NORMSDIST(B45)-$B$2*EXP(-$B$3*A45)*NORMSDIST(C45)</f>
        <v>1.494950151391406</v>
      </c>
      <c r="E45" s="1">
        <f aca="true" t="shared" si="8" ref="E45:E76">20*D45</f>
        <v>29.899003027828122</v>
      </c>
    </row>
    <row r="46" spans="1:5" ht="12.75">
      <c r="A46" s="8">
        <f aca="true" t="shared" si="9" ref="A46:A77">A45+1/12</f>
        <v>2.833333333333334</v>
      </c>
      <c r="B46" s="8">
        <f t="shared" si="5"/>
        <v>0.7995441409536646</v>
      </c>
      <c r="C46" s="8">
        <f t="shared" si="6"/>
        <v>0.12624381172952592</v>
      </c>
      <c r="D46" s="7">
        <f t="shared" si="7"/>
        <v>1.533794031395409</v>
      </c>
      <c r="E46" s="1">
        <f t="shared" si="8"/>
        <v>30.67588062790818</v>
      </c>
    </row>
    <row r="47" spans="1:5" ht="12.75">
      <c r="A47" s="8">
        <f t="shared" si="9"/>
        <v>2.9166666666666674</v>
      </c>
      <c r="B47" s="8">
        <f t="shared" si="5"/>
        <v>0.8112169356384683</v>
      </c>
      <c r="C47" s="8">
        <f t="shared" si="6"/>
        <v>0.12808688457449502</v>
      </c>
      <c r="D47" s="7">
        <f t="shared" si="7"/>
        <v>1.5727893146940557</v>
      </c>
      <c r="E47" s="1">
        <f t="shared" si="8"/>
        <v>31.455786293881115</v>
      </c>
    </row>
    <row r="48" spans="1:5" ht="12.75">
      <c r="A48" s="8">
        <f t="shared" si="9"/>
        <v>3.000000000000001</v>
      </c>
      <c r="B48" s="8">
        <f t="shared" si="5"/>
        <v>0.8227241335952167</v>
      </c>
      <c r="C48" s="8">
        <f t="shared" si="6"/>
        <v>0.12990381056766553</v>
      </c>
      <c r="D48" s="7">
        <f t="shared" si="7"/>
        <v>1.6119445047763334</v>
      </c>
      <c r="E48" s="1">
        <f t="shared" si="8"/>
        <v>32.23889009552667</v>
      </c>
    </row>
    <row r="49" spans="1:5" ht="12.75">
      <c r="A49" s="8">
        <f t="shared" si="9"/>
        <v>3.0833333333333344</v>
      </c>
      <c r="B49" s="8">
        <f t="shared" si="5"/>
        <v>0.8340725887675086</v>
      </c>
      <c r="C49" s="8">
        <f t="shared" si="6"/>
        <v>0.13169567191065912</v>
      </c>
      <c r="D49" s="7">
        <f t="shared" si="7"/>
        <v>1.6512676710970495</v>
      </c>
      <c r="E49" s="1">
        <f t="shared" si="8"/>
        <v>33.02535342194099</v>
      </c>
    </row>
    <row r="50" spans="1:5" ht="12.75">
      <c r="A50" s="8">
        <f t="shared" si="9"/>
        <v>3.166666666666668</v>
      </c>
      <c r="B50" s="8">
        <f t="shared" si="5"/>
        <v>0.845268694952479</v>
      </c>
      <c r="C50" s="8">
        <f t="shared" si="6"/>
        <v>0.1334634781503915</v>
      </c>
      <c r="D50" s="7">
        <f t="shared" si="7"/>
        <v>1.6907664931727746</v>
      </c>
      <c r="E50" s="1">
        <f t="shared" si="8"/>
        <v>33.81532986345549</v>
      </c>
    </row>
    <row r="51" spans="1:5" ht="12.75">
      <c r="A51" s="8">
        <f t="shared" si="9"/>
        <v>3.2500000000000013</v>
      </c>
      <c r="B51" s="8">
        <f t="shared" si="5"/>
        <v>0.8563184279226976</v>
      </c>
      <c r="C51" s="8">
        <f t="shared" si="6"/>
        <v>0.1352081728298996</v>
      </c>
      <c r="D51" s="7">
        <f t="shared" si="7"/>
        <v>1.7304482994136428</v>
      </c>
      <c r="E51" s="1">
        <f t="shared" si="8"/>
        <v>34.60896598827286</v>
      </c>
    </row>
    <row r="52" spans="1:5" ht="12.75">
      <c r="A52" s="8">
        <f t="shared" si="9"/>
        <v>3.333333333333335</v>
      </c>
      <c r="B52" s="8">
        <f t="shared" si="5"/>
        <v>0.8672273827165132</v>
      </c>
      <c r="C52" s="8">
        <f t="shared" si="6"/>
        <v>0.13693063937629157</v>
      </c>
      <c r="D52" s="7">
        <f t="shared" si="7"/>
        <v>1.7703201014381384</v>
      </c>
      <c r="E52" s="1">
        <f t="shared" si="8"/>
        <v>35.40640202876277</v>
      </c>
    </row>
    <row r="53" spans="1:5" ht="12.75">
      <c r="A53" s="8">
        <f t="shared" si="9"/>
        <v>3.4166666666666683</v>
      </c>
      <c r="B53" s="8">
        <f t="shared" si="5"/>
        <v>0.8780008067574123</v>
      </c>
      <c r="C53" s="8">
        <f t="shared" si="6"/>
        <v>0.13863170633011757</v>
      </c>
      <c r="D53" s="7">
        <f t="shared" si="7"/>
        <v>1.8103886244962086</v>
      </c>
      <c r="E53" s="1">
        <f t="shared" si="8"/>
        <v>36.207772489924174</v>
      </c>
    </row>
    <row r="54" spans="1:5" ht="12.75">
      <c r="A54" s="8">
        <f t="shared" si="9"/>
        <v>3.5000000000000018</v>
      </c>
      <c r="B54" s="8">
        <f t="shared" si="5"/>
        <v>0.8886436293588114</v>
      </c>
      <c r="C54" s="8">
        <f t="shared" si="6"/>
        <v>0.14031215200402292</v>
      </c>
      <c r="D54" s="7">
        <f t="shared" si="7"/>
        <v>1.850660334526608</v>
      </c>
      <c r="E54" s="1">
        <f t="shared" si="8"/>
        <v>37.01320669053216</v>
      </c>
    </row>
    <row r="55" spans="1:5" ht="12.75">
      <c r="A55" s="8">
        <f t="shared" si="9"/>
        <v>3.5833333333333353</v>
      </c>
      <c r="B55" s="8">
        <f t="shared" si="5"/>
        <v>0.8991604880850436</v>
      </c>
      <c r="C55" s="8">
        <f t="shared" si="6"/>
        <v>0.14197270864500688</v>
      </c>
      <c r="D55" s="7">
        <f t="shared" si="7"/>
        <v>1.8911414622927334</v>
      </c>
      <c r="E55" s="1">
        <f t="shared" si="8"/>
        <v>37.82282924585467</v>
      </c>
    </row>
    <row r="56" spans="1:5" ht="12.75">
      <c r="A56" s="8">
        <f t="shared" si="9"/>
        <v>3.6666666666666687</v>
      </c>
      <c r="B56" s="8">
        <f t="shared" si="5"/>
        <v>0.9095557523685215</v>
      </c>
      <c r="C56" s="8">
        <f t="shared" si="6"/>
        <v>0.14361406616345074</v>
      </c>
      <c r="D56" s="7">
        <f t="shared" si="7"/>
        <v>1.93183802497373</v>
      </c>
      <c r="E56" s="1">
        <f t="shared" si="8"/>
        <v>38.6367604994746</v>
      </c>
    </row>
    <row r="57" spans="1:5" ht="12.75">
      <c r="A57" s="8">
        <f t="shared" si="9"/>
        <v>3.750000000000002</v>
      </c>
      <c r="B57" s="8">
        <f t="shared" si="5"/>
        <v>0.9198335447242618</v>
      </c>
      <c r="C57" s="8">
        <f t="shared" si="6"/>
        <v>0.1452368754827782</v>
      </c>
      <c r="D57" s="7">
        <f t="shared" si="7"/>
        <v>1.9727558455318266</v>
      </c>
      <c r="E57" s="1">
        <f t="shared" si="8"/>
        <v>39.455116910636534</v>
      </c>
    </row>
    <row r="58" spans="1:5" ht="12.75">
      <c r="A58" s="8">
        <f t="shared" si="9"/>
        <v>3.8333333333333357</v>
      </c>
      <c r="B58" s="8">
        <f t="shared" si="5"/>
        <v>0.9299977598539332</v>
      </c>
      <c r="C58" s="8">
        <f t="shared" si="6"/>
        <v>0.1468417515558842</v>
      </c>
      <c r="D58" s="7">
        <f t="shared" si="7"/>
        <v>2.0139005701302466</v>
      </c>
      <c r="E58" s="1">
        <f t="shared" si="8"/>
        <v>40.27801140260493</v>
      </c>
    </row>
    <row r="59" spans="1:5" ht="12.75">
      <c r="A59" s="8">
        <f t="shared" si="9"/>
        <v>3.916666666666669</v>
      </c>
      <c r="B59" s="8">
        <f t="shared" si="5"/>
        <v>0.9400520818905022</v>
      </c>
      <c r="C59" s="8">
        <f t="shared" si="6"/>
        <v>0.14842927608797407</v>
      </c>
      <c r="D59" s="7">
        <f t="shared" si="7"/>
        <v>2.055277683837097</v>
      </c>
      <c r="E59" s="1">
        <f t="shared" si="8"/>
        <v>41.10555367674194</v>
      </c>
    </row>
    <row r="60" spans="1:5" ht="12.75">
      <c r="A60" s="8">
        <f t="shared" si="9"/>
        <v>4.000000000000003</v>
      </c>
      <c r="B60" s="8">
        <f t="shared" si="5"/>
        <v>0.9500000000000003</v>
      </c>
      <c r="C60" s="8">
        <f t="shared" si="6"/>
        <v>0.1499999999999999</v>
      </c>
      <c r="D60" s="7">
        <f t="shared" si="7"/>
        <v>2.0968925248179318</v>
      </c>
      <c r="E60" s="1">
        <f t="shared" si="8"/>
        <v>41.937850496358635</v>
      </c>
    </row>
    <row r="61" spans="1:5" ht="12.75">
      <c r="A61" s="8">
        <f t="shared" si="9"/>
        <v>4.083333333333336</v>
      </c>
      <c r="B61" s="8">
        <f t="shared" si="5"/>
        <v>0.9598448225277532</v>
      </c>
      <c r="C61" s="8">
        <f t="shared" si="6"/>
        <v>0.15155444566227683</v>
      </c>
      <c r="D61" s="7">
        <f t="shared" si="7"/>
        <v>2.138750297192054</v>
      </c>
      <c r="E61" s="1">
        <f t="shared" si="8"/>
        <v>42.77500594384108</v>
      </c>
    </row>
    <row r="62" spans="1:5" ht="12.75">
      <c r="A62" s="8">
        <f t="shared" si="9"/>
        <v>4.166666666666669</v>
      </c>
      <c r="B62" s="8">
        <f t="shared" si="5"/>
        <v>0.9695896898516749</v>
      </c>
      <c r="C62" s="8">
        <f t="shared" si="6"/>
        <v>0.15309310892394867</v>
      </c>
      <c r="D62" s="7">
        <f t="shared" si="7"/>
        <v>2.180856082704314</v>
      </c>
      <c r="E62" s="1">
        <f t="shared" si="8"/>
        <v>43.617121654086276</v>
      </c>
    </row>
    <row r="63" spans="1:5" ht="12.75">
      <c r="A63" s="8">
        <f t="shared" si="9"/>
        <v>4.250000000000002</v>
      </c>
      <c r="B63" s="8">
        <f t="shared" si="5"/>
        <v>0.9792375860841945</v>
      </c>
      <c r="C63" s="8">
        <f t="shared" si="6"/>
        <v>0.15461646096066217</v>
      </c>
      <c r="D63" s="7">
        <f t="shared" si="7"/>
        <v>2.223214851344256</v>
      </c>
      <c r="E63" s="1">
        <f t="shared" si="8"/>
        <v>44.46429702688512</v>
      </c>
    </row>
    <row r="64" spans="1:5" ht="12.75">
      <c r="A64" s="8">
        <f t="shared" si="9"/>
        <v>4.333333333333335</v>
      </c>
      <c r="B64" s="8">
        <f t="shared" si="5"/>
        <v>0.9887913497464131</v>
      </c>
      <c r="C64" s="8">
        <f t="shared" si="6"/>
        <v>0.15612494995995985</v>
      </c>
      <c r="D64" s="7">
        <f t="shared" si="7"/>
        <v>2.2658314710276004</v>
      </c>
      <c r="E64" s="1">
        <f t="shared" si="8"/>
        <v>45.316629420552005</v>
      </c>
    </row>
    <row r="65" spans="1:5" ht="12.75">
      <c r="A65" s="8">
        <f t="shared" si="9"/>
        <v>4.416666666666668</v>
      </c>
      <c r="B65" s="8">
        <f t="shared" si="5"/>
        <v>0.9982536835227142</v>
      </c>
      <c r="C65" s="8">
        <f t="shared" si="6"/>
        <v>0.15761900266148132</v>
      </c>
      <c r="D65" s="7">
        <f t="shared" si="7"/>
        <v>2.3087107164405616</v>
      </c>
      <c r="E65" s="1">
        <f t="shared" si="8"/>
        <v>46.17421432881123</v>
      </c>
    </row>
    <row r="66" spans="1:5" ht="12.75">
      <c r="A66" s="8">
        <f t="shared" si="9"/>
        <v>4.500000000000001</v>
      </c>
      <c r="B66" s="8">
        <f t="shared" si="5"/>
        <v>1.0076271631908302</v>
      </c>
      <c r="C66" s="8">
        <f t="shared" si="6"/>
        <v>0.1590990257669731</v>
      </c>
      <c r="D66" s="7">
        <f t="shared" si="7"/>
        <v>2.3518572771350916</v>
      </c>
      <c r="E66" s="1">
        <f t="shared" si="8"/>
        <v>47.037145542701836</v>
      </c>
    </row>
    <row r="67" spans="1:5" ht="12.75">
      <c r="A67" s="8">
        <f t="shared" si="9"/>
        <v>4.583333333333334</v>
      </c>
      <c r="B67" s="8">
        <f t="shared" si="5"/>
        <v>1.0169142458109894</v>
      </c>
      <c r="C67" s="8">
        <f t="shared" si="6"/>
        <v>0.16056540723331403</v>
      </c>
      <c r="D67" s="7">
        <f t="shared" si="7"/>
        <v>2.395275764952447</v>
      </c>
      <c r="E67" s="1">
        <f t="shared" si="8"/>
        <v>47.90551529904894</v>
      </c>
    </row>
    <row r="68" spans="1:5" ht="12.75">
      <c r="A68" s="8">
        <f t="shared" si="9"/>
        <v>4.666666666666667</v>
      </c>
      <c r="B68" s="8">
        <f t="shared" si="5"/>
        <v>1.0261172772479112</v>
      </c>
      <c r="C68" s="8">
        <f t="shared" si="6"/>
        <v>0.16201851746019647</v>
      </c>
      <c r="D68" s="7">
        <f t="shared" si="7"/>
        <v>2.4389707208432947</v>
      </c>
      <c r="E68" s="1">
        <f t="shared" si="8"/>
        <v>48.77941441686589</v>
      </c>
    </row>
    <row r="69" spans="1:5" ht="12.75">
      <c r="A69" s="8">
        <f t="shared" si="9"/>
        <v>4.75</v>
      </c>
      <c r="B69" s="8">
        <f t="shared" si="5"/>
        <v>1.0352384990909098</v>
      </c>
      <c r="C69" s="8">
        <f t="shared" si="6"/>
        <v>0.16345871038277493</v>
      </c>
      <c r="D69" s="7">
        <f t="shared" si="7"/>
        <v>2.4829466211445625</v>
      </c>
      <c r="E69" s="1">
        <f t="shared" si="8"/>
        <v>49.658932422891255</v>
      </c>
    </row>
    <row r="70" spans="1:5" ht="12.75">
      <c r="A70" s="8">
        <f t="shared" si="9"/>
        <v>4.833333333333333</v>
      </c>
      <c r="B70" s="8">
        <f t="shared" si="5"/>
        <v>1.0442800550299394</v>
      </c>
      <c r="C70" s="8">
        <f t="shared" si="6"/>
        <v>0.16488632447841145</v>
      </c>
      <c r="D70" s="7">
        <f t="shared" si="7"/>
        <v>2.527207883366337</v>
      </c>
      <c r="E70" s="1">
        <f t="shared" si="8"/>
        <v>50.54415766732674</v>
      </c>
    </row>
    <row r="71" spans="1:5" ht="12.75">
      <c r="A71" s="8">
        <f t="shared" si="9"/>
        <v>4.916666666666666</v>
      </c>
      <c r="B71" s="8">
        <f t="shared" si="5"/>
        <v>1.0532439967389637</v>
      </c>
      <c r="C71" s="8">
        <f t="shared" si="6"/>
        <v>0.1663016836956256</v>
      </c>
      <c r="D71" s="7">
        <f t="shared" si="7"/>
        <v>2.5717588715360566</v>
      </c>
      <c r="E71" s="1">
        <f t="shared" si="8"/>
        <v>51.43517743072113</v>
      </c>
    </row>
    <row r="72" spans="1:5" ht="12.75">
      <c r="A72" s="8">
        <f t="shared" si="9"/>
        <v>4.999999999999999</v>
      </c>
      <c r="B72" s="8">
        <f t="shared" si="5"/>
        <v>1.0621322893124001</v>
      </c>
      <c r="C72" s="8">
        <f t="shared" si="6"/>
        <v>0.16770509831248437</v>
      </c>
      <c r="D72" s="7">
        <f t="shared" si="7"/>
        <v>2.6166039011420716</v>
      </c>
      <c r="E72" s="1">
        <f t="shared" si="8"/>
        <v>52.33207802284143</v>
      </c>
    </row>
    <row r="73" spans="1:5" ht="12.75">
      <c r="A73" s="8">
        <f t="shared" si="9"/>
        <v>5.083333333333332</v>
      </c>
      <c r="B73" s="8">
        <f t="shared" si="5"/>
        <v>1.0709468162954372</v>
      </c>
      <c r="C73" s="8">
        <f t="shared" si="6"/>
        <v>0.16909686573085847</v>
      </c>
      <c r="D73" s="7">
        <f t="shared" si="7"/>
        <v>2.6617472437139416</v>
      </c>
      <c r="E73" s="1">
        <f t="shared" si="8"/>
        <v>53.23494487427883</v>
      </c>
    </row>
    <row r="74" spans="1:5" ht="12.75">
      <c r="A74" s="8">
        <f t="shared" si="9"/>
        <v>5.166666666666665</v>
      </c>
      <c r="B74" s="8">
        <f t="shared" si="5"/>
        <v>1.0796893843447133</v>
      </c>
      <c r="C74" s="8">
        <f t="shared" si="6"/>
        <v>0.17047727121232292</v>
      </c>
      <c r="D74" s="7">
        <f t="shared" si="7"/>
        <v>2.707193131072924</v>
      </c>
      <c r="E74" s="1">
        <f t="shared" si="8"/>
        <v>54.143862621458474</v>
      </c>
    </row>
    <row r="75" spans="1:5" ht="12.75">
      <c r="A75" s="8">
        <f t="shared" si="9"/>
        <v>5.249999999999998</v>
      </c>
      <c r="B75" s="8">
        <f t="shared" si="5"/>
        <v>1.0883617275520119</v>
      </c>
      <c r="C75" s="8">
        <f t="shared" si="6"/>
        <v>0.171846588560844</v>
      </c>
      <c r="D75" s="7">
        <f t="shared" si="7"/>
        <v>2.752945759282489</v>
      </c>
      <c r="E75" s="1">
        <f t="shared" si="8"/>
        <v>55.05891518564978</v>
      </c>
    </row>
    <row r="76" spans="1:5" ht="12.75">
      <c r="A76" s="8">
        <f t="shared" si="9"/>
        <v>5.333333333333331</v>
      </c>
      <c r="B76" s="8">
        <f t="shared" si="5"/>
        <v>1.0969655114602888</v>
      </c>
      <c r="C76" s="8">
        <f t="shared" si="6"/>
        <v>0.17320508075688767</v>
      </c>
      <c r="D76" s="7">
        <f t="shared" si="7"/>
        <v>2.7990092923256498</v>
      </c>
      <c r="E76" s="1">
        <f t="shared" si="8"/>
        <v>55.980185846512995</v>
      </c>
    </row>
    <row r="77" spans="1:5" ht="12.75">
      <c r="A77" s="8">
        <f t="shared" si="9"/>
        <v>5.416666666666664</v>
      </c>
      <c r="B77" s="8">
        <f aca="true" t="shared" si="10" ref="B77:B108">(LN($B$1/$B$2)+A77*($B$3-$B$4+$B$5*$B$5*0.5))/($B$5*SQRT(A77))</f>
        <v>1.105502336798374</v>
      </c>
      <c r="C77" s="8">
        <f aca="true" t="shared" si="11" ref="C77:C108">B77-$B$5*SQRT(A77)</f>
        <v>0.17455300054711143</v>
      </c>
      <c r="D77" s="7">
        <f aca="true" t="shared" si="12" ref="D77:D108">$B$1*EXP(-$B$4*A77)*NORMSDIST(B77)-$B$2*EXP(-$B$3*A77)*NORMSDIST(C77)</f>
        <v>2.845387865533097</v>
      </c>
      <c r="E77" s="1">
        <f aca="true" t="shared" si="13" ref="E77:E108">20*D77</f>
        <v>56.907757310661935</v>
      </c>
    </row>
    <row r="78" spans="1:5" ht="12.75">
      <c r="A78" s="8">
        <f aca="true" t="shared" si="14" ref="A78:A109">A77+1/12</f>
        <v>5.499999999999997</v>
      </c>
      <c r="B78" s="8">
        <f t="shared" si="10"/>
        <v>1.113973742958064</v>
      </c>
      <c r="C78" s="8">
        <f t="shared" si="11"/>
        <v>0.17589059099337823</v>
      </c>
      <c r="D78" s="7">
        <f t="shared" si="12"/>
        <v>2.8920855887837433</v>
      </c>
      <c r="E78" s="1">
        <f t="shared" si="13"/>
        <v>57.84171177567487</v>
      </c>
    </row>
    <row r="79" spans="1:5" ht="12.75">
      <c r="A79" s="8">
        <f t="shared" si="14"/>
        <v>5.58333333333333</v>
      </c>
      <c r="B79" s="8">
        <f t="shared" si="10"/>
        <v>1.1223812112349942</v>
      </c>
      <c r="C79" s="8">
        <f t="shared" si="11"/>
        <v>0.17721808598447275</v>
      </c>
      <c r="D79" s="7">
        <f t="shared" si="12"/>
        <v>2.9391065494971214</v>
      </c>
      <c r="E79" s="1">
        <f t="shared" si="13"/>
        <v>58.78213098994243</v>
      </c>
    </row>
    <row r="80" spans="1:5" ht="12.75">
      <c r="A80" s="8">
        <f t="shared" si="14"/>
        <v>5.666666666666663</v>
      </c>
      <c r="B80" s="8">
        <f t="shared" si="10"/>
        <v>1.1307261678526175</v>
      </c>
      <c r="C80" s="8">
        <f t="shared" si="11"/>
        <v>0.1785357107135711</v>
      </c>
      <c r="D80" s="7">
        <f t="shared" si="12"/>
        <v>2.9864548154351667</v>
      </c>
      <c r="E80" s="1">
        <f t="shared" si="13"/>
        <v>59.72909630870333</v>
      </c>
    </row>
    <row r="81" spans="1:5" ht="12.75">
      <c r="A81" s="8">
        <f t="shared" si="14"/>
        <v>5.7499999999999964</v>
      </c>
      <c r="B81" s="8">
        <f t="shared" si="10"/>
        <v>1.1390099867867705</v>
      </c>
      <c r="C81" s="8">
        <f t="shared" si="11"/>
        <v>0.17984368212422674</v>
      </c>
      <c r="D81" s="7">
        <f t="shared" si="12"/>
        <v>3.0341344373292314</v>
      </c>
      <c r="E81" s="1">
        <f t="shared" si="13"/>
        <v>60.68268874658463</v>
      </c>
    </row>
    <row r="82" spans="1:5" ht="12.75">
      <c r="A82" s="8">
        <f t="shared" si="14"/>
        <v>5.8333333333333295</v>
      </c>
      <c r="B82" s="8">
        <f t="shared" si="10"/>
        <v>1.1472339924066632</v>
      </c>
      <c r="C82" s="8">
        <f t="shared" si="11"/>
        <v>0.18114220932736758</v>
      </c>
      <c r="D82" s="7">
        <f t="shared" si="12"/>
        <v>3.0821494513466563</v>
      </c>
      <c r="E82" s="1">
        <f t="shared" si="13"/>
        <v>61.64298902693312</v>
      </c>
    </row>
    <row r="83" spans="1:5" ht="12.75">
      <c r="A83" s="8">
        <f t="shared" si="14"/>
        <v>5.9166666666666625</v>
      </c>
      <c r="B83" s="8">
        <f t="shared" si="10"/>
        <v>1.1553994619466748</v>
      </c>
      <c r="C83" s="8">
        <f t="shared" si="11"/>
        <v>0.1824314939915801</v>
      </c>
      <c r="D83" s="7">
        <f t="shared" si="12"/>
        <v>3.130503881409913</v>
      </c>
      <c r="E83" s="1">
        <f t="shared" si="13"/>
        <v>62.61007762819826</v>
      </c>
    </row>
    <row r="84" spans="1:5" ht="12.75">
      <c r="A84" s="8">
        <f t="shared" si="14"/>
        <v>5.999999999999996</v>
      </c>
      <c r="B84" s="8">
        <f t="shared" si="10"/>
        <v>1.1635076278220093</v>
      </c>
      <c r="C84" s="8">
        <f t="shared" si="11"/>
        <v>0.18371173070873847</v>
      </c>
      <c r="D84" s="7">
        <f t="shared" si="12"/>
        <v>3.179201741380079</v>
      </c>
      <c r="E84" s="1">
        <f t="shared" si="13"/>
        <v>63.584034827601585</v>
      </c>
    </row>
    <row r="85" spans="1:5" ht="12.75">
      <c r="A85" s="8">
        <f t="shared" si="14"/>
        <v>6.083333333333329</v>
      </c>
      <c r="B85" s="8">
        <f t="shared" si="10"/>
        <v>1.1715596798001082</v>
      </c>
      <c r="C85" s="8">
        <f t="shared" si="11"/>
        <v>0.18498310733685908</v>
      </c>
      <c r="D85" s="7">
        <f t="shared" si="12"/>
        <v>3.228247037115371</v>
      </c>
      <c r="E85" s="1">
        <f t="shared" si="13"/>
        <v>64.56494074230741</v>
      </c>
    </row>
    <row r="86" spans="1:5" ht="12.75">
      <c r="A86" s="8">
        <f t="shared" si="14"/>
        <v>6.166666666666662</v>
      </c>
      <c r="B86" s="8">
        <f t="shared" si="10"/>
        <v>1.179556767038647</v>
      </c>
      <c r="C86" s="8">
        <f t="shared" si="11"/>
        <v>0.1862458053218914</v>
      </c>
      <c r="D86" s="7">
        <f t="shared" si="12"/>
        <v>3.277643768414479</v>
      </c>
      <c r="E86" s="1">
        <f t="shared" si="13"/>
        <v>65.55287536828958</v>
      </c>
    </row>
    <row r="87" spans="1:5" ht="12.75">
      <c r="A87" s="8">
        <f t="shared" si="14"/>
        <v>6.249999999999995</v>
      </c>
      <c r="B87" s="8">
        <f t="shared" si="10"/>
        <v>1.1874999999999996</v>
      </c>
      <c r="C87" s="8">
        <f t="shared" si="11"/>
        <v>0.1874999999999999</v>
      </c>
      <c r="D87" s="7">
        <f t="shared" si="12"/>
        <v>3.3273959308535943</v>
      </c>
      <c r="E87" s="1">
        <f t="shared" si="13"/>
        <v>66.54791861707189</v>
      </c>
    </row>
    <row r="88" spans="1:5" ht="12.75">
      <c r="A88" s="8">
        <f t="shared" si="14"/>
        <v>6.333333333333328</v>
      </c>
      <c r="B88" s="8">
        <f t="shared" si="10"/>
        <v>1.1953904522512016</v>
      </c>
      <c r="C88" s="8">
        <f t="shared" si="11"/>
        <v>0.1887458608817687</v>
      </c>
      <c r="D88" s="7">
        <f t="shared" si="12"/>
        <v>3.377507517525217</v>
      </c>
      <c r="E88" s="1">
        <f t="shared" si="13"/>
        <v>67.55015035050434</v>
      </c>
    </row>
    <row r="89" spans="1:5" ht="12.75">
      <c r="A89" s="8">
        <f t="shared" si="14"/>
        <v>6.416666666666661</v>
      </c>
      <c r="B89" s="8">
        <f t="shared" si="10"/>
        <v>1.203229162157677</v>
      </c>
      <c r="C89" s="8">
        <f t="shared" si="11"/>
        <v>0.18998355191963312</v>
      </c>
      <c r="D89" s="7">
        <f t="shared" si="12"/>
        <v>3.4279825206861574</v>
      </c>
      <c r="E89" s="1">
        <f t="shared" si="13"/>
        <v>68.55965041372315</v>
      </c>
    </row>
    <row r="90" spans="1:5" ht="12.75">
      <c r="A90" s="8">
        <f t="shared" si="14"/>
        <v>6.499999999999994</v>
      </c>
      <c r="B90" s="8">
        <f t="shared" si="10"/>
        <v>1.2110171344782856</v>
      </c>
      <c r="C90" s="8">
        <f t="shared" si="11"/>
        <v>0.19121323175972904</v>
      </c>
      <c r="D90" s="7">
        <f t="shared" si="12"/>
        <v>3.4788249333215004</v>
      </c>
      <c r="E90" s="1">
        <f t="shared" si="13"/>
        <v>69.57649866643001</v>
      </c>
    </row>
    <row r="91" spans="1:5" ht="12.75">
      <c r="A91" s="8">
        <f t="shared" si="14"/>
        <v>6.583333333333327</v>
      </c>
      <c r="B91" s="8">
        <f t="shared" si="10"/>
        <v>1.2187553418686345</v>
      </c>
      <c r="C91" s="8">
        <f t="shared" si="11"/>
        <v>0.1924350539792583</v>
      </c>
      <c r="D91" s="7">
        <f t="shared" si="12"/>
        <v>3.5300387506307356</v>
      </c>
      <c r="E91" s="1">
        <f t="shared" si="13"/>
        <v>70.60077501261472</v>
      </c>
    </row>
    <row r="92" spans="1:5" ht="12.75">
      <c r="A92" s="8">
        <f t="shared" si="14"/>
        <v>6.66666666666666</v>
      </c>
      <c r="B92" s="8">
        <f t="shared" si="10"/>
        <v>1.2264447262990148</v>
      </c>
      <c r="C92" s="8">
        <f t="shared" si="11"/>
        <v>0.19364916731037085</v>
      </c>
      <c r="D92" s="7">
        <f t="shared" si="12"/>
        <v>3.581627971441728</v>
      </c>
      <c r="E92" s="1">
        <f t="shared" si="13"/>
        <v>71.63255942883455</v>
      </c>
    </row>
    <row r="93" spans="1:5" ht="12.75">
      <c r="A93" s="8">
        <f t="shared" si="14"/>
        <v>6.749999999999993</v>
      </c>
      <c r="B93" s="8">
        <f t="shared" si="10"/>
        <v>1.2340862003928244</v>
      </c>
      <c r="C93" s="8">
        <f t="shared" si="11"/>
        <v>0.19485571585149852</v>
      </c>
      <c r="D93" s="7">
        <f t="shared" si="12"/>
        <v>3.6335965995577597</v>
      </c>
      <c r="E93" s="1">
        <f t="shared" si="13"/>
        <v>72.67193199115519</v>
      </c>
    </row>
    <row r="94" spans="1:5" ht="12.75">
      <c r="A94" s="8">
        <f t="shared" si="14"/>
        <v>6.833333333333326</v>
      </c>
      <c r="B94" s="8">
        <f t="shared" si="10"/>
        <v>1.2416806486908505</v>
      </c>
      <c r="C94" s="8">
        <f t="shared" si="11"/>
        <v>0.1960548392669761</v>
      </c>
      <c r="D94" s="7">
        <f t="shared" si="12"/>
        <v>3.685948645042415</v>
      </c>
      <c r="E94" s="1">
        <f t="shared" si="13"/>
        <v>73.7189729008483</v>
      </c>
    </row>
    <row r="95" spans="1:5" ht="12.75">
      <c r="A95" s="8">
        <f t="shared" si="14"/>
        <v>6.916666666666659</v>
      </c>
      <c r="B95" s="8">
        <f t="shared" si="10"/>
        <v>1.2492289288463765</v>
      </c>
      <c r="C95" s="8">
        <f t="shared" si="11"/>
        <v>0.19724667297574383</v>
      </c>
      <c r="D95" s="7">
        <f t="shared" si="12"/>
        <v>3.7386881254467603</v>
      </c>
      <c r="E95" s="1">
        <f t="shared" si="13"/>
        <v>74.7737625089352</v>
      </c>
    </row>
    <row r="96" spans="1:5" ht="12.75">
      <c r="A96" s="8">
        <f t="shared" si="14"/>
        <v>6.999999999999992</v>
      </c>
      <c r="B96" s="8">
        <f t="shared" si="10"/>
        <v>1.2567318727556798</v>
      </c>
      <c r="C96" s="8">
        <f t="shared" si="11"/>
        <v>0.1984313483298441</v>
      </c>
      <c r="D96" s="7">
        <f t="shared" si="12"/>
        <v>3.7918190669828196</v>
      </c>
      <c r="E96" s="1">
        <f t="shared" si="13"/>
        <v>75.83638133965638</v>
      </c>
    </row>
    <row r="97" spans="1:5" ht="12.75">
      <c r="A97" s="8">
        <f t="shared" si="14"/>
        <v>7.083333333333325</v>
      </c>
      <c r="B97" s="8">
        <f t="shared" si="10"/>
        <v>1.264190287628145</v>
      </c>
      <c r="C97" s="8">
        <f t="shared" si="11"/>
        <v>0.1996089927833915</v>
      </c>
      <c r="D97" s="7">
        <f t="shared" si="12"/>
        <v>3.845345505647143</v>
      </c>
      <c r="E97" s="1">
        <f t="shared" si="13"/>
        <v>76.90691011294285</v>
      </c>
    </row>
    <row r="98" spans="1:5" ht="12.75">
      <c r="A98" s="8">
        <f t="shared" si="14"/>
        <v>7.166666666666658</v>
      </c>
      <c r="B98" s="8">
        <f t="shared" si="10"/>
        <v>1.271604956999879</v>
      </c>
      <c r="C98" s="8">
        <f t="shared" si="11"/>
        <v>0.20077973005261218</v>
      </c>
      <c r="D98" s="7">
        <f t="shared" si="12"/>
        <v>3.8992714882978987</v>
      </c>
      <c r="E98" s="1">
        <f t="shared" si="13"/>
        <v>77.98542976595797</v>
      </c>
    </row>
    <row r="99" spans="1:5" ht="12.75">
      <c r="A99" s="8">
        <f t="shared" si="14"/>
        <v>7.249999999999991</v>
      </c>
      <c r="B99" s="8">
        <f t="shared" si="10"/>
        <v>1.278976641694444</v>
      </c>
      <c r="C99" s="8">
        <f t="shared" si="11"/>
        <v>0.2019436802675436</v>
      </c>
      <c r="D99" s="7">
        <f t="shared" si="12"/>
        <v>3.953601073688666</v>
      </c>
      <c r="E99" s="1">
        <f t="shared" si="13"/>
        <v>79.07202147377332</v>
      </c>
    </row>
    <row r="100" spans="1:5" ht="12.75">
      <c r="A100" s="8">
        <f t="shared" si="14"/>
        <v>7.333333333333324</v>
      </c>
      <c r="B100" s="8">
        <f t="shared" si="10"/>
        <v>1.2863060807340263</v>
      </c>
      <c r="C100" s="8">
        <f t="shared" si="11"/>
        <v>0.20310096011589907</v>
      </c>
      <c r="D100" s="7">
        <f t="shared" si="12"/>
        <v>4.008338333461904</v>
      </c>
      <c r="E100" s="1">
        <f t="shared" si="13"/>
        <v>80.16676666923807</v>
      </c>
    </row>
    <row r="101" spans="1:5" ht="12.75">
      <c r="A101" s="8">
        <f t="shared" si="14"/>
        <v>7.416666666666657</v>
      </c>
      <c r="B101" s="8">
        <f t="shared" si="10"/>
        <v>1.2935939922041475</v>
      </c>
      <c r="C101" s="8">
        <f t="shared" si="11"/>
        <v>0.20425168297960195</v>
      </c>
      <c r="D101" s="7">
        <f t="shared" si="12"/>
        <v>4.0634873531048115</v>
      </c>
      <c r="E101" s="1">
        <f t="shared" si="13"/>
        <v>81.26974706209623</v>
      </c>
    </row>
    <row r="102" spans="1:5" ht="12.75">
      <c r="A102" s="8">
        <f t="shared" si="14"/>
        <v>7.49999999999999</v>
      </c>
      <c r="B102" s="8">
        <f t="shared" si="10"/>
        <v>1.300841074074769</v>
      </c>
      <c r="C102" s="8">
        <f t="shared" si="11"/>
        <v>0.20539595906443742</v>
      </c>
      <c r="D102" s="7">
        <f t="shared" si="12"/>
        <v>4.119052232870113</v>
      </c>
      <c r="E102" s="1">
        <f t="shared" si="13"/>
        <v>82.38104465740227</v>
      </c>
    </row>
    <row r="103" spans="1:5" ht="12.75">
      <c r="A103" s="8">
        <f t="shared" si="14"/>
        <v>7.583333333333323</v>
      </c>
      <c r="B103" s="8">
        <f t="shared" si="10"/>
        <v>1.3080480049804482</v>
      </c>
      <c r="C103" s="8">
        <f t="shared" si="11"/>
        <v>0.20653389552322832</v>
      </c>
      <c r="D103" s="7">
        <f t="shared" si="12"/>
        <v>4.175037088664089</v>
      </c>
      <c r="E103" s="1">
        <f t="shared" si="13"/>
        <v>83.50074177328179</v>
      </c>
    </row>
    <row r="104" spans="1:5" ht="12.75">
      <c r="A104" s="8">
        <f t="shared" si="14"/>
        <v>7.666666666666656</v>
      </c>
      <c r="B104" s="8">
        <f t="shared" si="10"/>
        <v>1.315215444962028</v>
      </c>
      <c r="C104" s="8">
        <f t="shared" si="11"/>
        <v>0.20766559657295214</v>
      </c>
      <c r="D104" s="7">
        <f t="shared" si="12"/>
        <v>4.231446052904079</v>
      </c>
      <c r="E104" s="1">
        <f t="shared" si="13"/>
        <v>84.62892105808159</v>
      </c>
    </row>
    <row r="105" spans="1:5" ht="12.75">
      <c r="A105" s="8">
        <f t="shared" si="14"/>
        <v>7.749999999999989</v>
      </c>
      <c r="B105" s="8">
        <f t="shared" si="10"/>
        <v>1.3223440361721293</v>
      </c>
      <c r="C105" s="8">
        <f t="shared" si="11"/>
        <v>0.2087911636061257</v>
      </c>
      <c r="D105" s="7">
        <f t="shared" si="12"/>
        <v>4.288283275347421</v>
      </c>
      <c r="E105" s="1">
        <f t="shared" si="13"/>
        <v>85.76566550694842</v>
      </c>
    </row>
    <row r="106" spans="1:5" ht="12.75">
      <c r="A106" s="8">
        <f t="shared" si="14"/>
        <v>7.833333333333322</v>
      </c>
      <c r="B106" s="8">
        <f t="shared" si="10"/>
        <v>1.3294344035466101</v>
      </c>
      <c r="C106" s="8">
        <f t="shared" si="11"/>
        <v>0.20991069529683326</v>
      </c>
      <c r="D106" s="7">
        <f t="shared" si="12"/>
        <v>4.345552923893727</v>
      </c>
      <c r="E106" s="1">
        <f t="shared" si="13"/>
        <v>86.91105847787455</v>
      </c>
    </row>
    <row r="107" spans="1:5" ht="12.75">
      <c r="A107" s="8">
        <f t="shared" si="14"/>
        <v>7.916666666666655</v>
      </c>
      <c r="B107" s="8">
        <f t="shared" si="10"/>
        <v>1.336487155443951</v>
      </c>
      <c r="C107" s="8">
        <f t="shared" si="11"/>
        <v>0.21102428770167614</v>
      </c>
      <c r="D107" s="7">
        <f t="shared" si="12"/>
        <v>4.403259185362269</v>
      </c>
      <c r="E107" s="1">
        <f t="shared" si="13"/>
        <v>88.06518370724538</v>
      </c>
    </row>
    <row r="108" spans="1:5" ht="12.75">
      <c r="A108" s="8">
        <f t="shared" si="14"/>
        <v>7.9999999999999885</v>
      </c>
      <c r="B108" s="8">
        <f t="shared" si="10"/>
        <v>1.3435028842544392</v>
      </c>
      <c r="C108" s="8">
        <f t="shared" si="11"/>
        <v>0.21213203435596384</v>
      </c>
      <c r="D108" s="7">
        <f t="shared" si="12"/>
        <v>4.4614062662460405</v>
      </c>
      <c r="E108" s="1">
        <f t="shared" si="13"/>
        <v>89.22812532492081</v>
      </c>
    </row>
    <row r="109" spans="1:5" ht="12.75">
      <c r="A109" s="8">
        <f t="shared" si="14"/>
        <v>8.083333333333321</v>
      </c>
      <c r="B109" s="8">
        <f aca="true" t="shared" si="15" ref="B109:B132">(LN($B$1/$B$2)+A109*($B$3-$B$4+$B$5*$B$5*0.5))/($B$5*SQRT(A109))</f>
        <v>1.3504821669808642</v>
      </c>
      <c r="C109" s="8">
        <f aca="true" t="shared" si="16" ref="C109:C132">B109-$B$5*SQRT(A109)</f>
        <v>0.21323402636539956</v>
      </c>
      <c r="D109" s="7">
        <f aca="true" t="shared" si="17" ref="D109:D132">$B$1*EXP(-$B$4*A109)*NORMSDIST(B109)-$B$2*EXP(-$B$3*A109)*NORMSDIST(C109)</f>
        <v>4.519998393444084</v>
      </c>
      <c r="E109" s="1">
        <f aca="true" t="shared" si="18" ref="E109:E132">20*D109</f>
        <v>90.39996786888167</v>
      </c>
    </row>
    <row r="110" spans="1:5" ht="12.75">
      <c r="A110" s="8">
        <f aca="true" t="shared" si="19" ref="A110:A132">A109+1/12</f>
        <v>8.166666666666655</v>
      </c>
      <c r="B110" s="8">
        <f t="shared" si="15"/>
        <v>1.3574255657923435</v>
      </c>
      <c r="C110" s="8">
        <f t="shared" si="16"/>
        <v>0.21433035249352783</v>
      </c>
      <c r="D110" s="7">
        <f t="shared" si="17"/>
        <v>4.579039814973429</v>
      </c>
      <c r="E110" s="1">
        <f t="shared" si="18"/>
        <v>91.58079629946857</v>
      </c>
    </row>
    <row r="111" spans="1:5" ht="12.75">
      <c r="A111" s="8">
        <f t="shared" si="19"/>
        <v>8.24999999999999</v>
      </c>
      <c r="B111" s="8">
        <f t="shared" si="15"/>
        <v>1.3643336285527807</v>
      </c>
      <c r="C111" s="8">
        <f t="shared" si="16"/>
        <v>0.21542109924517572</v>
      </c>
      <c r="D111" s="7">
        <f t="shared" si="17"/>
        <v>4.638534800662011</v>
      </c>
      <c r="E111" s="1">
        <f t="shared" si="18"/>
        <v>92.77069601324023</v>
      </c>
    </row>
    <row r="112" spans="1:5" ht="12.75">
      <c r="A112" s="8">
        <f t="shared" si="19"/>
        <v>8.333333333333323</v>
      </c>
      <c r="B112" s="8">
        <f t="shared" si="15"/>
        <v>1.3712068893253604</v>
      </c>
      <c r="C112" s="8">
        <f t="shared" si="16"/>
        <v>0.2165063509461096</v>
      </c>
      <c r="D112" s="7">
        <f t="shared" si="17"/>
        <v>4.698487642823776</v>
      </c>
      <c r="E112" s="1">
        <f t="shared" si="18"/>
        <v>93.96975285647551</v>
      </c>
    </row>
    <row r="113" spans="1:5" ht="12.75">
      <c r="A113" s="8">
        <f t="shared" si="19"/>
        <v>8.416666666666657</v>
      </c>
      <c r="B113" s="8">
        <f t="shared" si="15"/>
        <v>1.3780458688543948</v>
      </c>
      <c r="C113" s="8">
        <f t="shared" si="16"/>
        <v>0.2175861898191147</v>
      </c>
      <c r="D113" s="7">
        <f t="shared" si="17"/>
        <v>4.758902656917137</v>
      </c>
      <c r="E113" s="1">
        <f t="shared" si="18"/>
        <v>95.17805313834273</v>
      </c>
    </row>
    <row r="114" spans="1:5" ht="12.75">
      <c r="A114" s="8">
        <f t="shared" si="19"/>
        <v>8.499999999999991</v>
      </c>
      <c r="B114" s="8">
        <f t="shared" si="15"/>
        <v>1.384851075025758</v>
      </c>
      <c r="C114" s="8">
        <f t="shared" si="16"/>
        <v>0.21866069605669858</v>
      </c>
      <c r="D114" s="7">
        <f t="shared" si="17"/>
        <v>4.819784182187854</v>
      </c>
      <c r="E114" s="1">
        <f t="shared" si="18"/>
        <v>96.39568364375708</v>
      </c>
    </row>
    <row r="115" spans="1:5" ht="12.75">
      <c r="A115" s="8">
        <f t="shared" si="19"/>
        <v>8.583333333333325</v>
      </c>
      <c r="B115" s="8">
        <f t="shared" si="15"/>
        <v>1.3916230033070491</v>
      </c>
      <c r="C115" s="8">
        <f t="shared" si="16"/>
        <v>0.21972994789058653</v>
      </c>
      <c r="D115" s="7">
        <f t="shared" si="17"/>
        <v>4.881136582297359</v>
      </c>
      <c r="E115" s="1">
        <f t="shared" si="18"/>
        <v>97.62273164594718</v>
      </c>
    </row>
    <row r="116" spans="1:5" ht="12.75">
      <c r="A116" s="8">
        <f t="shared" si="19"/>
        <v>8.666666666666659</v>
      </c>
      <c r="B116" s="8">
        <f t="shared" si="15"/>
        <v>1.3983621371685753</v>
      </c>
      <c r="C116" s="8">
        <f t="shared" si="16"/>
        <v>0.22079402165819628</v>
      </c>
      <c r="D116" s="7">
        <f t="shared" si="17"/>
        <v>4.942964245937437</v>
      </c>
      <c r="E116" s="1">
        <f t="shared" si="18"/>
        <v>98.85928491874876</v>
      </c>
    </row>
    <row r="117" spans="1:5" ht="12.75">
      <c r="A117" s="8">
        <f t="shared" si="19"/>
        <v>8.749999999999993</v>
      </c>
      <c r="B117" s="8">
        <f t="shared" si="15"/>
        <v>1.4050689484861583</v>
      </c>
      <c r="C117" s="8">
        <f t="shared" si="16"/>
        <v>0.22185299186623553</v>
      </c>
      <c r="D117" s="7">
        <f t="shared" si="17"/>
        <v>5.005271587432218</v>
      </c>
      <c r="E117" s="1">
        <f t="shared" si="18"/>
        <v>100.10543174864436</v>
      </c>
    </row>
    <row r="118" spans="1:5" ht="12.75">
      <c r="A118" s="8">
        <f t="shared" si="19"/>
        <v>8.833333333333327</v>
      </c>
      <c r="B118" s="8">
        <f t="shared" si="15"/>
        <v>1.411743897926721</v>
      </c>
      <c r="C118" s="8">
        <f t="shared" si="16"/>
        <v>0.22290693125158745</v>
      </c>
      <c r="D118" s="7">
        <f t="shared" si="17"/>
        <v>5.068063047328226</v>
      </c>
      <c r="E118" s="1">
        <f t="shared" si="18"/>
        <v>101.36126094656453</v>
      </c>
    </row>
    <row r="119" spans="1:5" ht="12.75">
      <c r="A119" s="8">
        <f t="shared" si="19"/>
        <v>8.91666666666666</v>
      </c>
      <c r="B119" s="8">
        <f t="shared" si="15"/>
        <v>1.418387435317539</v>
      </c>
      <c r="C119" s="8">
        <f t="shared" si="16"/>
        <v>0.22395591083961164</v>
      </c>
      <c r="D119" s="7">
        <f t="shared" si="17"/>
        <v>5.13134309297334</v>
      </c>
      <c r="E119" s="1">
        <f t="shared" si="18"/>
        <v>102.6268618594668</v>
      </c>
    </row>
    <row r="120" spans="1:5" ht="12.75">
      <c r="A120" s="8">
        <f t="shared" si="19"/>
        <v>8.999999999999995</v>
      </c>
      <c r="B120" s="8">
        <f t="shared" si="15"/>
        <v>1.4249999999999996</v>
      </c>
      <c r="C120" s="8">
        <f t="shared" si="16"/>
        <v>0.22499999999999987</v>
      </c>
      <c r="D120" s="7">
        <f t="shared" si="17"/>
        <v>5.195116219085385</v>
      </c>
      <c r="E120" s="1">
        <f t="shared" si="18"/>
        <v>103.9023243817077</v>
      </c>
    </row>
    <row r="121" spans="1:5" ht="12.75">
      <c r="A121" s="8">
        <f t="shared" si="19"/>
        <v>9.083333333333329</v>
      </c>
      <c r="B121" s="8">
        <f t="shared" si="15"/>
        <v>1.4315820211686552</v>
      </c>
      <c r="C121" s="8">
        <f t="shared" si="16"/>
        <v>0.2260392665003137</v>
      </c>
      <c r="D121" s="7">
        <f t="shared" si="17"/>
        <v>5.259386948310981</v>
      </c>
      <c r="E121" s="1">
        <f t="shared" si="18"/>
        <v>105.18773896621963</v>
      </c>
    </row>
    <row r="122" spans="1:5" ht="12.75">
      <c r="A122" s="8">
        <f t="shared" si="19"/>
        <v>9.166666666666663</v>
      </c>
      <c r="B122" s="8">
        <f t="shared" si="15"/>
        <v>1.4381339181963082</v>
      </c>
      <c r="C122" s="8">
        <f t="shared" si="16"/>
        <v>0.22707377655731187</v>
      </c>
      <c r="D122" s="7">
        <f t="shared" si="17"/>
        <v>5.324159831775417</v>
      </c>
      <c r="E122" s="1">
        <f t="shared" si="18"/>
        <v>106.48319663550835</v>
      </c>
    </row>
    <row r="123" spans="1:5" ht="12.75">
      <c r="A123" s="8">
        <f t="shared" si="19"/>
        <v>9.249999999999996</v>
      </c>
      <c r="B123" s="8">
        <f t="shared" si="15"/>
        <v>1.4446561009458267</v>
      </c>
      <c r="C123" s="8">
        <f t="shared" si="16"/>
        <v>0.22810359488618293</v>
      </c>
      <c r="D123" s="7">
        <f t="shared" si="17"/>
        <v>5.389439449624057</v>
      </c>
      <c r="E123" s="1">
        <f t="shared" si="18"/>
        <v>107.78878899248114</v>
      </c>
    </row>
    <row r="124" spans="1:5" ht="12.75">
      <c r="A124" s="8">
        <f t="shared" si="19"/>
        <v>9.33333333333333</v>
      </c>
      <c r="B124" s="8">
        <f t="shared" si="15"/>
        <v>1.451148970069349</v>
      </c>
      <c r="C124" s="8">
        <f t="shared" si="16"/>
        <v>0.22912878474779164</v>
      </c>
      <c r="D124" s="7">
        <f t="shared" si="17"/>
        <v>5.4552304115559025</v>
      </c>
      <c r="E124" s="1">
        <f t="shared" si="18"/>
        <v>109.10460823111805</v>
      </c>
    </row>
    <row r="125" spans="1:5" ht="12.75">
      <c r="A125" s="8">
        <f t="shared" si="19"/>
        <v>9.416666666666664</v>
      </c>
      <c r="B125" s="8">
        <f t="shared" si="15"/>
        <v>1.4576129172954888</v>
      </c>
      <c r="C125" s="8">
        <f t="shared" si="16"/>
        <v>0.23014940799402428</v>
      </c>
      <c r="D125" s="7">
        <f t="shared" si="17"/>
        <v>5.521537357349861</v>
      </c>
      <c r="E125" s="1">
        <f t="shared" si="18"/>
        <v>110.43074714699722</v>
      </c>
    </row>
    <row r="126" spans="1:5" ht="12.75">
      <c r="A126" s="8">
        <f t="shared" si="19"/>
        <v>9.499999999999998</v>
      </c>
      <c r="B126" s="8">
        <f t="shared" si="15"/>
        <v>1.4640483257051318</v>
      </c>
      <c r="C126" s="8">
        <f t="shared" si="16"/>
        <v>0.23116552511133648</v>
      </c>
      <c r="D126" s="7">
        <f t="shared" si="17"/>
        <v>5.58836495738422</v>
      </c>
      <c r="E126" s="1">
        <f t="shared" si="18"/>
        <v>111.76729914768441</v>
      </c>
    </row>
    <row r="127" spans="1:5" ht="12.75">
      <c r="A127" s="8">
        <f t="shared" si="19"/>
        <v>9.583333333333332</v>
      </c>
      <c r="B127" s="8">
        <f t="shared" si="15"/>
        <v>1.4704555699963644</v>
      </c>
      <c r="C127" s="8">
        <f t="shared" si="16"/>
        <v>0.23217719526258374</v>
      </c>
      <c r="D127" s="7">
        <f t="shared" si="17"/>
        <v>5.655717913149797</v>
      </c>
      <c r="E127" s="1">
        <f t="shared" si="18"/>
        <v>113.11435826299594</v>
      </c>
    </row>
    <row r="128" spans="1:5" ht="12.75">
      <c r="A128" s="8">
        <f t="shared" si="19"/>
        <v>9.666666666666666</v>
      </c>
      <c r="B128" s="8">
        <f t="shared" si="15"/>
        <v>1.4768350167390623</v>
      </c>
      <c r="C128" s="8">
        <f t="shared" si="16"/>
        <v>0.23318447632722017</v>
      </c>
      <c r="D128" s="7">
        <f t="shared" si="17"/>
        <v>5.723600957757276</v>
      </c>
      <c r="E128" s="1">
        <f t="shared" si="18"/>
        <v>114.47201915514553</v>
      </c>
    </row>
    <row r="129" spans="1:5" ht="12.75">
      <c r="A129" s="8">
        <f t="shared" si="19"/>
        <v>9.75</v>
      </c>
      <c r="B129" s="8">
        <f t="shared" si="15"/>
        <v>1.4831870246196195</v>
      </c>
      <c r="C129" s="8">
        <f t="shared" si="16"/>
        <v>0.23418742493993983</v>
      </c>
      <c r="D129" s="7">
        <f t="shared" si="17"/>
        <v>5.792018856439103</v>
      </c>
      <c r="E129" s="1">
        <f t="shared" si="18"/>
        <v>115.84037712878207</v>
      </c>
    </row>
    <row r="130" spans="1:5" ht="12.75">
      <c r="A130" s="8">
        <f t="shared" si="19"/>
        <v>9.833333333333334</v>
      </c>
      <c r="B130" s="8">
        <f t="shared" si="15"/>
        <v>1.4895119446762866</v>
      </c>
      <c r="C130" s="8">
        <f t="shared" si="16"/>
        <v>0.2351860965278345</v>
      </c>
      <c r="D130" s="7">
        <f t="shared" si="17"/>
        <v>5.86097640704638</v>
      </c>
      <c r="E130" s="1">
        <f t="shared" si="18"/>
        <v>117.2195281409276</v>
      </c>
    </row>
    <row r="131" spans="1:5" ht="12.75">
      <c r="A131" s="8">
        <f t="shared" si="19"/>
        <v>9.916666666666668</v>
      </c>
      <c r="B131" s="8">
        <f t="shared" si="15"/>
        <v>1.495810120525552</v>
      </c>
      <c r="C131" s="8">
        <f t="shared" si="16"/>
        <v>0.23618054534613964</v>
      </c>
      <c r="D131" s="7">
        <f t="shared" si="17"/>
        <v>5.930478440541176</v>
      </c>
      <c r="E131" s="1">
        <f t="shared" si="18"/>
        <v>118.60956881082352</v>
      </c>
    </row>
    <row r="132" spans="1:5" ht="12.75">
      <c r="A132" s="8">
        <f t="shared" si="19"/>
        <v>10.000000000000002</v>
      </c>
      <c r="B132" s="8">
        <f t="shared" si="15"/>
        <v>1.5020818885799803</v>
      </c>
      <c r="C132" s="8">
        <f t="shared" si="16"/>
        <v>0.23717082451262828</v>
      </c>
      <c r="D132" s="7">
        <f t="shared" si="17"/>
        <v>6.000529821484546</v>
      </c>
      <c r="E132" s="1">
        <f t="shared" si="18"/>
        <v>120.01059642969093</v>
      </c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spans="1:4" ht="12.75">
      <c r="A920" s="7"/>
      <c r="B920" s="7"/>
      <c r="C920" s="7"/>
      <c r="D920" s="7"/>
    </row>
    <row r="921" spans="1:4" ht="12.75">
      <c r="A921" s="7"/>
      <c r="B921" s="7"/>
      <c r="C921" s="7"/>
      <c r="D921" s="7"/>
    </row>
    <row r="922" spans="1:4" ht="12.75">
      <c r="A922" s="7"/>
      <c r="B922" s="7"/>
      <c r="C922" s="7"/>
      <c r="D922" s="7"/>
    </row>
    <row r="923" spans="1:4" ht="12.75">
      <c r="A923" s="7"/>
      <c r="B923" s="7"/>
      <c r="C923" s="7"/>
      <c r="D923" s="7"/>
    </row>
    <row r="924" spans="1:4" ht="12.75">
      <c r="A924" s="7"/>
      <c r="B924" s="7"/>
      <c r="C924" s="7"/>
      <c r="D924" s="7"/>
    </row>
    <row r="925" spans="1:4" ht="12.75">
      <c r="A925" s="7"/>
      <c r="B925" s="7"/>
      <c r="C925" s="7"/>
      <c r="D925" s="7"/>
    </row>
    <row r="926" spans="1:4" ht="12.75">
      <c r="A926" s="7"/>
      <c r="B926" s="7"/>
      <c r="C926" s="7"/>
      <c r="D926" s="7"/>
    </row>
    <row r="927" spans="1:4" ht="12.75">
      <c r="A927" s="7"/>
      <c r="B927" s="7"/>
      <c r="C927" s="7"/>
      <c r="D927" s="7"/>
    </row>
    <row r="928" spans="1:4" ht="12.75">
      <c r="A928" s="7"/>
      <c r="B928" s="7"/>
      <c r="C928" s="7"/>
      <c r="D928" s="7"/>
    </row>
    <row r="929" spans="1:4" ht="12.75">
      <c r="A929" s="7"/>
      <c r="B929" s="7"/>
      <c r="C929" s="7"/>
      <c r="D929" s="7"/>
    </row>
    <row r="930" spans="1:4" ht="12.75">
      <c r="A930" s="7"/>
      <c r="B930" s="7"/>
      <c r="C930" s="7"/>
      <c r="D930" s="7"/>
    </row>
    <row r="931" spans="1:4" ht="12.75">
      <c r="A931" s="7"/>
      <c r="B931" s="7"/>
      <c r="C931" s="7"/>
      <c r="D931" s="7"/>
    </row>
    <row r="932" spans="1:4" ht="12.75">
      <c r="A932" s="7"/>
      <c r="B932" s="7"/>
      <c r="C932" s="7"/>
      <c r="D932" s="7"/>
    </row>
    <row r="933" spans="1:4" ht="12.75">
      <c r="A933" s="7"/>
      <c r="B933" s="7"/>
      <c r="C933" s="7"/>
      <c r="D933" s="7"/>
    </row>
    <row r="934" spans="1:4" ht="12.75">
      <c r="A934" s="7"/>
      <c r="B934" s="7"/>
      <c r="C934" s="7"/>
      <c r="D934" s="7"/>
    </row>
    <row r="935" spans="1:4" ht="12.75">
      <c r="A935" s="7"/>
      <c r="B935" s="7"/>
      <c r="C935" s="7"/>
      <c r="D935" s="7"/>
    </row>
    <row r="936" spans="1:4" ht="12.75">
      <c r="A936" s="7"/>
      <c r="B936" s="7"/>
      <c r="C936" s="7"/>
      <c r="D936" s="7"/>
    </row>
    <row r="937" spans="1:4" ht="12.75">
      <c r="A937" s="7"/>
      <c r="B937" s="7"/>
      <c r="C937" s="7"/>
      <c r="D937" s="7"/>
    </row>
    <row r="938" spans="1:4" ht="12.75">
      <c r="A938" s="7"/>
      <c r="B938" s="7"/>
      <c r="C938" s="7"/>
      <c r="D938" s="7"/>
    </row>
    <row r="939" spans="1:4" ht="12.75">
      <c r="A939" s="7"/>
      <c r="B939" s="7"/>
      <c r="C939" s="7"/>
      <c r="D939" s="7"/>
    </row>
    <row r="940" spans="1:4" ht="12.75">
      <c r="A940" s="7"/>
      <c r="B940" s="7"/>
      <c r="C940" s="7"/>
      <c r="D940" s="7"/>
    </row>
    <row r="941" spans="1:4" ht="12.75">
      <c r="A941" s="7"/>
      <c r="B941" s="7"/>
      <c r="C941" s="7"/>
      <c r="D941" s="7"/>
    </row>
    <row r="942" spans="1:4" ht="12.75">
      <c r="A942" s="7"/>
      <c r="B942" s="7"/>
      <c r="C942" s="7"/>
      <c r="D942" s="7"/>
    </row>
    <row r="943" spans="1:4" ht="12.75">
      <c r="A943" s="7"/>
      <c r="B943" s="7"/>
      <c r="C943" s="7"/>
      <c r="D943" s="7"/>
    </row>
    <row r="944" spans="1:4" ht="12.75">
      <c r="A944" s="7"/>
      <c r="B944" s="7"/>
      <c r="C944" s="7"/>
      <c r="D944" s="7"/>
    </row>
    <row r="945" spans="1:4" ht="12.75">
      <c r="A945" s="7"/>
      <c r="B945" s="7"/>
      <c r="C945" s="7"/>
      <c r="D945" s="7"/>
    </row>
    <row r="946" spans="1:4" ht="12.75">
      <c r="A946" s="7"/>
      <c r="B946" s="7"/>
      <c r="C946" s="7"/>
      <c r="D946" s="7"/>
    </row>
    <row r="947" spans="1:4" ht="12.75">
      <c r="A947" s="7"/>
      <c r="B947" s="7"/>
      <c r="C947" s="7"/>
      <c r="D947" s="7"/>
    </row>
    <row r="948" spans="1:4" ht="12.75">
      <c r="A948" s="7"/>
      <c r="B948" s="7"/>
      <c r="C948" s="7"/>
      <c r="D948" s="7"/>
    </row>
    <row r="949" spans="1:4" ht="12.75">
      <c r="A949" s="7"/>
      <c r="B949" s="7"/>
      <c r="C949" s="7"/>
      <c r="D949" s="7"/>
    </row>
    <row r="950" spans="1:4" ht="12.75">
      <c r="A950" s="7"/>
      <c r="B950" s="7"/>
      <c r="C950" s="7"/>
      <c r="D950" s="7"/>
    </row>
    <row r="951" spans="1:4" ht="12.75">
      <c r="A951" s="7"/>
      <c r="B951" s="7"/>
      <c r="C951" s="7"/>
      <c r="D951" s="7"/>
    </row>
    <row r="952" spans="1:4" ht="12.75">
      <c r="A952" s="7"/>
      <c r="B952" s="7"/>
      <c r="C952" s="7"/>
      <c r="D952" s="7"/>
    </row>
    <row r="953" spans="1:4" ht="12.75">
      <c r="A953" s="7"/>
      <c r="B953" s="7"/>
      <c r="C953" s="7"/>
      <c r="D953" s="7"/>
    </row>
    <row r="954" spans="1:4" ht="12.75">
      <c r="A954" s="7"/>
      <c r="B954" s="7"/>
      <c r="C954" s="7"/>
      <c r="D954" s="7"/>
    </row>
    <row r="955" spans="1:4" ht="12.75">
      <c r="A955" s="7"/>
      <c r="B955" s="7"/>
      <c r="C955" s="7"/>
      <c r="D955" s="7"/>
    </row>
    <row r="956" spans="1:4" ht="12.75">
      <c r="A956" s="7"/>
      <c r="B956" s="7"/>
      <c r="C956" s="7"/>
      <c r="D956" s="7"/>
    </row>
    <row r="957" spans="1:4" ht="12.75">
      <c r="A957" s="7"/>
      <c r="B957" s="7"/>
      <c r="C957" s="7"/>
      <c r="D957" s="7"/>
    </row>
    <row r="958" spans="1:4" ht="12.75">
      <c r="A958" s="7"/>
      <c r="B958" s="7"/>
      <c r="C958" s="7"/>
      <c r="D958" s="7"/>
    </row>
    <row r="959" spans="1:4" ht="12.75">
      <c r="A959" s="7"/>
      <c r="B959" s="7"/>
      <c r="C959" s="7"/>
      <c r="D959" s="7"/>
    </row>
    <row r="960" spans="1:4" ht="12.75">
      <c r="A960" s="7"/>
      <c r="B960" s="7"/>
      <c r="C960" s="7"/>
      <c r="D960" s="7"/>
    </row>
    <row r="961" spans="1:4" ht="12.75">
      <c r="A961" s="7"/>
      <c r="B961" s="7"/>
      <c r="C961" s="7"/>
      <c r="D961" s="7"/>
    </row>
    <row r="962" spans="1:4" ht="12.75">
      <c r="A962" s="7"/>
      <c r="B962" s="7"/>
      <c r="C962" s="7"/>
      <c r="D962" s="7"/>
    </row>
    <row r="963" spans="1:4" ht="12.75">
      <c r="A963" s="7"/>
      <c r="B963" s="7"/>
      <c r="C963" s="7"/>
      <c r="D963" s="7"/>
    </row>
    <row r="964" spans="1:4" ht="12.75">
      <c r="A964" s="7"/>
      <c r="B964" s="7"/>
      <c r="C964" s="7"/>
      <c r="D964" s="7"/>
    </row>
    <row r="965" spans="1:4" ht="12.75">
      <c r="A965" s="7"/>
      <c r="B965" s="7"/>
      <c r="C965" s="7"/>
      <c r="D965" s="7"/>
    </row>
    <row r="966" spans="1:4" ht="12.75">
      <c r="A966" s="7"/>
      <c r="B966" s="7"/>
      <c r="C966" s="7"/>
      <c r="D966" s="7"/>
    </row>
    <row r="967" spans="1:4" ht="12.75">
      <c r="A967" s="7"/>
      <c r="B967" s="7"/>
      <c r="C967" s="7"/>
      <c r="D967" s="7"/>
    </row>
    <row r="968" spans="1:4" ht="12.75">
      <c r="A968" s="7"/>
      <c r="B968" s="7"/>
      <c r="C968" s="7"/>
      <c r="D968" s="7"/>
    </row>
    <row r="969" spans="1:4" ht="12.75">
      <c r="A969" s="7"/>
      <c r="B969" s="7"/>
      <c r="C969" s="7"/>
      <c r="D969" s="7"/>
    </row>
    <row r="970" spans="1:4" ht="12.75">
      <c r="A970" s="7"/>
      <c r="B970" s="7"/>
      <c r="C970" s="7"/>
      <c r="D970" s="7"/>
    </row>
    <row r="971" spans="1:4" ht="12.75">
      <c r="A971" s="7"/>
      <c r="B971" s="7"/>
      <c r="C971" s="7"/>
      <c r="D971" s="7"/>
    </row>
    <row r="972" spans="1:4" ht="12.75">
      <c r="A972" s="7"/>
      <c r="B972" s="7"/>
      <c r="C972" s="7"/>
      <c r="D972" s="7"/>
    </row>
    <row r="973" spans="1:4" ht="12.75">
      <c r="A973" s="7"/>
      <c r="B973" s="7"/>
      <c r="C973" s="7"/>
      <c r="D973" s="7"/>
    </row>
    <row r="974" spans="1:4" ht="12.75">
      <c r="A974" s="7"/>
      <c r="B974" s="7"/>
      <c r="C974" s="7"/>
      <c r="D974" s="7"/>
    </row>
    <row r="975" spans="1:4" ht="12.75">
      <c r="A975" s="7"/>
      <c r="B975" s="7"/>
      <c r="C975" s="7"/>
      <c r="D975" s="7"/>
    </row>
    <row r="976" spans="1:4" ht="12.75">
      <c r="A976" s="7"/>
      <c r="B976" s="7"/>
      <c r="C976" s="7"/>
      <c r="D976" s="7"/>
    </row>
    <row r="977" spans="1:4" ht="12.75">
      <c r="A977" s="7"/>
      <c r="B977" s="7"/>
      <c r="C977" s="7"/>
      <c r="D977" s="7"/>
    </row>
    <row r="978" spans="1:4" ht="12.75">
      <c r="A978" s="7"/>
      <c r="B978" s="7"/>
      <c r="C978" s="7"/>
      <c r="D978" s="7"/>
    </row>
    <row r="979" spans="1:4" ht="12.75">
      <c r="A979" s="7"/>
      <c r="B979" s="7"/>
      <c r="C979" s="7"/>
      <c r="D979" s="7"/>
    </row>
    <row r="980" spans="1:4" ht="12.75">
      <c r="A980" s="7"/>
      <c r="B980" s="7"/>
      <c r="C980" s="7"/>
      <c r="D980" s="7"/>
    </row>
    <row r="981" spans="1:4" ht="12.75">
      <c r="A981" s="7"/>
      <c r="B981" s="7"/>
      <c r="C981" s="7"/>
      <c r="D981" s="7"/>
    </row>
    <row r="982" spans="1:4" ht="12.75">
      <c r="A982" s="7"/>
      <c r="B982" s="7"/>
      <c r="C982" s="7"/>
      <c r="D982" s="7"/>
    </row>
    <row r="983" spans="1:4" ht="12.75">
      <c r="A983" s="7"/>
      <c r="B983" s="7"/>
      <c r="C983" s="7"/>
      <c r="D983" s="7"/>
    </row>
    <row r="984" spans="1:4" ht="12.75">
      <c r="A984" s="7"/>
      <c r="B984" s="7"/>
      <c r="C984" s="7"/>
      <c r="D984" s="7"/>
    </row>
    <row r="985" spans="1:4" ht="12.75">
      <c r="A985" s="7"/>
      <c r="B985" s="7"/>
      <c r="C985" s="7"/>
      <c r="D985" s="7"/>
    </row>
    <row r="986" spans="1:4" ht="12.75">
      <c r="A986" s="7"/>
      <c r="B986" s="7"/>
      <c r="C986" s="7"/>
      <c r="D986" s="7"/>
    </row>
    <row r="987" spans="1:4" ht="12.75">
      <c r="A987" s="7"/>
      <c r="B987" s="7"/>
      <c r="C987" s="7"/>
      <c r="D987" s="7"/>
    </row>
    <row r="988" spans="1:4" ht="12.75">
      <c r="A988" s="7"/>
      <c r="B988" s="7"/>
      <c r="C988" s="7"/>
      <c r="D988" s="7"/>
    </row>
    <row r="989" spans="1:4" ht="12.75">
      <c r="A989" s="7"/>
      <c r="B989" s="7"/>
      <c r="C989" s="7"/>
      <c r="D989" s="7"/>
    </row>
    <row r="990" spans="1:4" ht="12.75">
      <c r="A990" s="7"/>
      <c r="B990" s="7"/>
      <c r="C990" s="7"/>
      <c r="D990" s="7"/>
    </row>
    <row r="991" spans="1:4" ht="12.75">
      <c r="A991" s="7"/>
      <c r="B991" s="7"/>
      <c r="C991" s="7"/>
      <c r="D991" s="7"/>
    </row>
    <row r="992" spans="1:4" ht="12.75">
      <c r="A992" s="7"/>
      <c r="B992" s="7"/>
      <c r="C992" s="7"/>
      <c r="D992" s="7"/>
    </row>
    <row r="993" spans="1:4" ht="12.75">
      <c r="A993" s="7"/>
      <c r="B993" s="7"/>
      <c r="C993" s="7"/>
      <c r="D993" s="7"/>
    </row>
    <row r="994" spans="1:4" ht="12.75">
      <c r="A994" s="7"/>
      <c r="B994" s="7"/>
      <c r="C994" s="7"/>
      <c r="D994" s="7"/>
    </row>
    <row r="995" spans="1:4" ht="12.75">
      <c r="A995" s="7"/>
      <c r="B995" s="7"/>
      <c r="C995" s="7"/>
      <c r="D995" s="7"/>
    </row>
    <row r="996" spans="1:4" ht="12.75">
      <c r="A996" s="7"/>
      <c r="B996" s="7"/>
      <c r="C996" s="7"/>
      <c r="D996" s="7"/>
    </row>
    <row r="997" spans="1:4" ht="12.75">
      <c r="A997" s="7"/>
      <c r="B997" s="7"/>
      <c r="C997" s="7"/>
      <c r="D997" s="7"/>
    </row>
    <row r="998" spans="1:4" ht="12.75">
      <c r="A998" s="7"/>
      <c r="B998" s="7"/>
      <c r="C998" s="7"/>
      <c r="D998" s="7"/>
    </row>
    <row r="999" spans="1:4" ht="12.75">
      <c r="A999" s="7"/>
      <c r="B999" s="7"/>
      <c r="C999" s="7"/>
      <c r="D999" s="7"/>
    </row>
    <row r="1000" spans="1:4" ht="12.75">
      <c r="A1000" s="7"/>
      <c r="B1000" s="7"/>
      <c r="C1000" s="7"/>
      <c r="D1000" s="7"/>
    </row>
    <row r="1001" spans="1:4" ht="12.75">
      <c r="A1001" s="7"/>
      <c r="B1001" s="7"/>
      <c r="C1001" s="7"/>
      <c r="D1001" s="7"/>
    </row>
    <row r="1002" spans="1:4" ht="12.75">
      <c r="A1002" s="7"/>
      <c r="B1002" s="7"/>
      <c r="C1002" s="7"/>
      <c r="D1002" s="7"/>
    </row>
    <row r="1003" spans="1:4" ht="12.75">
      <c r="A1003" s="7"/>
      <c r="B1003" s="7"/>
      <c r="C1003" s="7"/>
      <c r="D1003" s="7"/>
    </row>
    <row r="1004" spans="1:4" ht="12.75">
      <c r="A1004" s="7"/>
      <c r="B1004" s="7"/>
      <c r="C1004" s="7"/>
      <c r="D1004" s="7"/>
    </row>
    <row r="1005" spans="1:4" ht="12.75">
      <c r="A1005" s="7"/>
      <c r="B1005" s="7"/>
      <c r="C1005" s="7"/>
      <c r="D1005" s="7"/>
    </row>
    <row r="1006" spans="1:4" ht="12.75">
      <c r="A1006" s="7"/>
      <c r="B1006" s="7"/>
      <c r="C1006" s="7"/>
      <c r="D1006" s="7"/>
    </row>
    <row r="1007" spans="1:4" ht="12.75">
      <c r="A1007" s="7"/>
      <c r="B1007" s="7"/>
      <c r="C1007" s="7"/>
      <c r="D1007" s="7"/>
    </row>
    <row r="1008" spans="1:4" ht="12.75">
      <c r="A1008" s="7"/>
      <c r="B1008" s="7"/>
      <c r="C1008" s="7"/>
      <c r="D1008" s="7"/>
    </row>
    <row r="1009" spans="1:4" ht="12.75">
      <c r="A1009" s="7"/>
      <c r="B1009" s="7"/>
      <c r="C1009" s="7"/>
      <c r="D1009" s="7"/>
    </row>
    <row r="1010" spans="1:4" ht="12.75">
      <c r="A1010" s="7"/>
      <c r="B1010" s="7"/>
      <c r="C1010" s="7"/>
      <c r="D1010" s="7"/>
    </row>
    <row r="1011" spans="1:4" ht="12.75">
      <c r="A1011" s="7"/>
      <c r="B1011" s="7"/>
      <c r="C1011" s="7"/>
      <c r="D1011" s="7"/>
    </row>
    <row r="1012" spans="1:4" ht="12.75">
      <c r="A1012" s="7"/>
      <c r="B1012" s="7"/>
      <c r="C1012" s="7"/>
      <c r="D1012" s="7"/>
    </row>
    <row r="1013" spans="1:4" ht="12.75">
      <c r="A1013" s="7"/>
      <c r="B1013" s="7"/>
      <c r="C1013" s="7"/>
      <c r="D1013" s="7"/>
    </row>
    <row r="1014" spans="1:4" ht="12.75">
      <c r="A1014" s="7"/>
      <c r="B1014" s="7"/>
      <c r="C1014" s="7"/>
      <c r="D1014" s="7"/>
    </row>
    <row r="1015" spans="1:4" ht="12.75">
      <c r="A1015" s="7"/>
      <c r="B1015" s="7"/>
      <c r="C1015" s="7"/>
      <c r="D1015" s="7"/>
    </row>
    <row r="1016" spans="1:4" ht="12.75">
      <c r="A1016" s="7"/>
      <c r="B1016" s="7"/>
      <c r="C1016" s="7"/>
      <c r="D1016" s="7"/>
    </row>
    <row r="1017" spans="1:4" ht="12.75">
      <c r="A1017" s="7"/>
      <c r="B1017" s="7"/>
      <c r="C1017" s="7"/>
      <c r="D1017" s="7"/>
    </row>
    <row r="1018" spans="1:4" ht="12.75">
      <c r="A1018" s="7"/>
      <c r="B1018" s="7"/>
      <c r="C1018" s="7"/>
      <c r="D1018" s="7"/>
    </row>
    <row r="1019" spans="1:4" ht="12.75">
      <c r="A1019" s="7"/>
      <c r="B1019" s="7"/>
      <c r="C1019" s="7"/>
      <c r="D1019" s="7"/>
    </row>
    <row r="1020" spans="1:4" ht="12.75">
      <c r="A1020" s="7"/>
      <c r="B1020" s="7"/>
      <c r="C1020" s="7"/>
      <c r="D1020" s="7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8.75390625" defaultRowHeight="12.75"/>
  <cols>
    <col min="1" max="1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8.75390625" defaultRowHeight="12.75"/>
  <cols>
    <col min="1" max="1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 Bryant</cp:lastModifiedBy>
  <dcterms:modified xsi:type="dcterms:W3CDTF">2014-11-20T16:08:11Z</dcterms:modified>
  <cp:category/>
  <cp:version/>
  <cp:contentType/>
  <cp:contentStatus/>
</cp:coreProperties>
</file>