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8040" windowHeight="9240" activeTab="0"/>
  </bookViews>
  <sheets>
    <sheet name="Plt Acres" sheetId="1" r:id="rId1"/>
  </sheets>
  <definedNames>
    <definedName name="_xlnm.Print_Area" localSheetId="0">'Plt Acres'!$A$1:$L$41</definedName>
    <definedName name="solver_adj" localSheetId="0" hidden="1">'Plt Acres'!$G$5:$I$5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'Plt Acres'!$K$28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<sst xmlns="http://schemas.openxmlformats.org/spreadsheetml/2006/main" count="13" uniqueCount="13">
  <si>
    <t>Planted Acres</t>
  </si>
  <si>
    <t>E Price t</t>
  </si>
  <si>
    <t>Years</t>
  </si>
  <si>
    <t>Plt Acres t-1</t>
  </si>
  <si>
    <t>Residuals</t>
  </si>
  <si>
    <t>Intercept</t>
  </si>
  <si>
    <t>B on Price</t>
  </si>
  <si>
    <t>B on Yt-1</t>
  </si>
  <si>
    <t>Y Hat</t>
  </si>
  <si>
    <t>Sq Residuals</t>
  </si>
  <si>
    <t>Sum Sq. Residuals</t>
  </si>
  <si>
    <t>Bold Values are the Change Variables</t>
  </si>
  <si>
    <t>Minimize Sum of Squared Residuals in K28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</si>
</sst>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  <numFmt numFmtId="167" formatCode="0.0"/>
    <numFmt numFmtId="168" formatCode="0.000000"/>
    <numFmt numFmtId="169" formatCode="0.00000"/>
    <numFmt numFmtId="170" formatCode="0.0000000"/>
    <numFmt numFmtId="171" formatCode="0.000000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57150</xdr:rowOff>
    </xdr:from>
    <xdr:to>
      <xdr:col>6</xdr:col>
      <xdr:colOff>285750</xdr:colOff>
      <xdr:row>41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29150"/>
          <a:ext cx="3943350" cy="2124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2">
      <selection activeCell="D28" sqref="D28"/>
    </sheetView>
  </sheetViews>
  <sheetFormatPr defaultColWidth="9.140625" defaultRowHeight="12.75"/>
  <cols>
    <col min="7" max="9" width="10.8515625" style="0" customWidth="1"/>
  </cols>
  <sheetData>
    <row r="1" spans="1:11" ht="12.75">
      <c r="A1" s="1" t="str">
        <f>_XLL.WBNAME()</f>
        <v>L24 OCT Beta Hats .xls</v>
      </c>
      <c r="F1" s="3"/>
      <c r="G1" s="6"/>
      <c r="H1" s="6"/>
      <c r="I1" s="6"/>
      <c r="J1" s="6"/>
      <c r="K1" s="4"/>
    </row>
    <row r="2" spans="6:11" ht="12.75">
      <c r="F2" s="5"/>
      <c r="G2" s="18" t="s">
        <v>11</v>
      </c>
      <c r="H2" s="6"/>
      <c r="I2" s="6"/>
      <c r="J2" s="6"/>
      <c r="K2" s="8"/>
    </row>
    <row r="3" spans="6:11" ht="12.75">
      <c r="F3" s="5"/>
      <c r="G3" s="18" t="s">
        <v>12</v>
      </c>
      <c r="H3" s="6"/>
      <c r="I3" s="6"/>
      <c r="J3" s="6"/>
      <c r="K3" s="8"/>
    </row>
    <row r="4" spans="1:11" ht="13.5" thickBot="1">
      <c r="A4" t="s">
        <v>2</v>
      </c>
      <c r="F4" s="5"/>
      <c r="G4" s="6" t="s">
        <v>5</v>
      </c>
      <c r="H4" s="6" t="s">
        <v>6</v>
      </c>
      <c r="I4" s="6" t="s">
        <v>7</v>
      </c>
      <c r="J4" s="6"/>
      <c r="K4" s="8"/>
    </row>
    <row r="5" spans="1:11" ht="13.5" thickBot="1">
      <c r="A5">
        <v>1980</v>
      </c>
      <c r="B5" t="s">
        <v>0</v>
      </c>
      <c r="C5" t="s">
        <v>1</v>
      </c>
      <c r="D5" t="s">
        <v>3</v>
      </c>
      <c r="F5" s="5" t="s">
        <v>8</v>
      </c>
      <c r="G5" s="14">
        <v>0</v>
      </c>
      <c r="H5" s="15">
        <v>0</v>
      </c>
      <c r="I5" s="16">
        <v>0</v>
      </c>
      <c r="J5" s="6" t="s">
        <v>4</v>
      </c>
      <c r="K5" s="8" t="s">
        <v>9</v>
      </c>
    </row>
    <row r="6" spans="1:11" ht="12.75">
      <c r="A6">
        <v>1981</v>
      </c>
      <c r="B6">
        <v>67.543</v>
      </c>
      <c r="C6">
        <v>7.6</v>
      </c>
      <c r="D6" s="2">
        <v>69.93</v>
      </c>
      <c r="E6" s="2"/>
      <c r="F6" s="12">
        <f>$G$5+$H$5*H6+$I$5*I6</f>
        <v>0</v>
      </c>
      <c r="G6" s="7">
        <v>1</v>
      </c>
      <c r="H6" s="9">
        <f>C6</f>
        <v>7.6</v>
      </c>
      <c r="I6" s="9">
        <f>D6</f>
        <v>69.93</v>
      </c>
      <c r="J6" s="9">
        <f>B6-F6</f>
        <v>67.543</v>
      </c>
      <c r="K6" s="13">
        <f>J6^2</f>
        <v>4562.0568490000005</v>
      </c>
    </row>
    <row r="7" spans="1:11" ht="12.75">
      <c r="A7">
        <v>1982</v>
      </c>
      <c r="B7">
        <v>70.884</v>
      </c>
      <c r="C7">
        <v>6.07</v>
      </c>
      <c r="D7">
        <v>67.543</v>
      </c>
      <c r="F7" s="12">
        <f aca="true" t="shared" si="0" ref="F7:F26">$G$5+$H$5*H7+$I$5*I7</f>
        <v>0</v>
      </c>
      <c r="G7" s="6">
        <v>1</v>
      </c>
      <c r="H7" s="9">
        <f aca="true" t="shared" si="1" ref="H7:H26">C7</f>
        <v>6.07</v>
      </c>
      <c r="I7" s="9">
        <f aca="true" t="shared" si="2" ref="I7:I26">D7</f>
        <v>67.543</v>
      </c>
      <c r="J7" s="9">
        <f aca="true" t="shared" si="3" ref="J7:J26">B7-F7</f>
        <v>70.884</v>
      </c>
      <c r="K7" s="13">
        <f aca="true" t="shared" si="4" ref="K7:K26">J7^2</f>
        <v>5024.541456</v>
      </c>
    </row>
    <row r="8" spans="1:11" ht="12.75">
      <c r="A8">
        <v>1983</v>
      </c>
      <c r="B8">
        <v>63.779</v>
      </c>
      <c r="C8">
        <v>5.71</v>
      </c>
      <c r="D8">
        <v>70.884</v>
      </c>
      <c r="F8" s="12">
        <f t="shared" si="0"/>
        <v>0</v>
      </c>
      <c r="G8" s="6">
        <v>1</v>
      </c>
      <c r="H8" s="9">
        <f t="shared" si="1"/>
        <v>5.71</v>
      </c>
      <c r="I8" s="9">
        <f t="shared" si="2"/>
        <v>70.884</v>
      </c>
      <c r="J8" s="9">
        <f t="shared" si="3"/>
        <v>63.779</v>
      </c>
      <c r="K8" s="13">
        <f t="shared" si="4"/>
        <v>4067.7608410000003</v>
      </c>
    </row>
    <row r="9" spans="1:11" ht="12.75">
      <c r="A9">
        <v>1984</v>
      </c>
      <c r="B9">
        <v>67.755</v>
      </c>
      <c r="C9">
        <v>7.83</v>
      </c>
      <c r="D9">
        <v>63.779</v>
      </c>
      <c r="F9" s="12">
        <f t="shared" si="0"/>
        <v>0</v>
      </c>
      <c r="G9" s="6">
        <v>1</v>
      </c>
      <c r="H9" s="9">
        <f t="shared" si="1"/>
        <v>7.83</v>
      </c>
      <c r="I9" s="9">
        <f t="shared" si="2"/>
        <v>63.779</v>
      </c>
      <c r="J9" s="9">
        <f t="shared" si="3"/>
        <v>67.755</v>
      </c>
      <c r="K9" s="13">
        <f t="shared" si="4"/>
        <v>4590.740024999999</v>
      </c>
    </row>
    <row r="10" spans="1:11" ht="12.75">
      <c r="A10">
        <v>1985</v>
      </c>
      <c r="B10">
        <v>63.145</v>
      </c>
      <c r="C10">
        <v>5.84</v>
      </c>
      <c r="D10">
        <v>67.755</v>
      </c>
      <c r="F10" s="12">
        <f t="shared" si="0"/>
        <v>0</v>
      </c>
      <c r="G10" s="6">
        <v>1</v>
      </c>
      <c r="H10" s="9">
        <f t="shared" si="1"/>
        <v>5.84</v>
      </c>
      <c r="I10" s="9">
        <f t="shared" si="2"/>
        <v>67.755</v>
      </c>
      <c r="J10" s="9">
        <f t="shared" si="3"/>
        <v>63.145</v>
      </c>
      <c r="K10" s="13">
        <f t="shared" si="4"/>
        <v>3987.2910250000004</v>
      </c>
    </row>
    <row r="11" spans="1:11" ht="12.75">
      <c r="A11">
        <v>1986</v>
      </c>
      <c r="B11">
        <v>60.405</v>
      </c>
      <c r="C11">
        <v>5.05</v>
      </c>
      <c r="D11">
        <v>63.145</v>
      </c>
      <c r="F11" s="12">
        <f t="shared" si="0"/>
        <v>0</v>
      </c>
      <c r="G11" s="6">
        <v>1</v>
      </c>
      <c r="H11" s="9">
        <f t="shared" si="1"/>
        <v>5.05</v>
      </c>
      <c r="I11" s="9">
        <f t="shared" si="2"/>
        <v>63.145</v>
      </c>
      <c r="J11" s="9">
        <f t="shared" si="3"/>
        <v>60.405</v>
      </c>
      <c r="K11" s="13">
        <f t="shared" si="4"/>
        <v>3648.764025</v>
      </c>
    </row>
    <row r="12" spans="1:11" ht="12.75">
      <c r="A12">
        <v>1987</v>
      </c>
      <c r="B12">
        <v>58.18</v>
      </c>
      <c r="C12">
        <v>4.78</v>
      </c>
      <c r="D12">
        <v>60.405</v>
      </c>
      <c r="F12" s="12">
        <f t="shared" si="0"/>
        <v>0</v>
      </c>
      <c r="G12" s="6">
        <v>1</v>
      </c>
      <c r="H12" s="9">
        <f t="shared" si="1"/>
        <v>4.78</v>
      </c>
      <c r="I12" s="9">
        <f t="shared" si="2"/>
        <v>60.405</v>
      </c>
      <c r="J12" s="9">
        <f t="shared" si="3"/>
        <v>58.18</v>
      </c>
      <c r="K12" s="13">
        <f t="shared" si="4"/>
        <v>3384.9124</v>
      </c>
    </row>
    <row r="13" spans="1:11" ht="12.75">
      <c r="A13">
        <v>1988</v>
      </c>
      <c r="B13">
        <v>58.84</v>
      </c>
      <c r="C13">
        <v>5.88</v>
      </c>
      <c r="D13">
        <v>58.18</v>
      </c>
      <c r="F13" s="12">
        <f t="shared" si="0"/>
        <v>0</v>
      </c>
      <c r="G13" s="6">
        <v>1</v>
      </c>
      <c r="H13" s="9">
        <f t="shared" si="1"/>
        <v>5.88</v>
      </c>
      <c r="I13" s="9">
        <f t="shared" si="2"/>
        <v>58.18</v>
      </c>
      <c r="J13" s="9">
        <f t="shared" si="3"/>
        <v>58.84</v>
      </c>
      <c r="K13" s="13">
        <f t="shared" si="4"/>
        <v>3462.1456000000003</v>
      </c>
    </row>
    <row r="14" spans="1:11" ht="12.75">
      <c r="A14">
        <v>1989</v>
      </c>
      <c r="B14">
        <v>60.82</v>
      </c>
      <c r="C14">
        <v>7.42</v>
      </c>
      <c r="D14">
        <v>58.84</v>
      </c>
      <c r="F14" s="12">
        <f t="shared" si="0"/>
        <v>0</v>
      </c>
      <c r="G14" s="6">
        <v>1</v>
      </c>
      <c r="H14" s="9">
        <f t="shared" si="1"/>
        <v>7.42</v>
      </c>
      <c r="I14" s="9">
        <f t="shared" si="2"/>
        <v>58.84</v>
      </c>
      <c r="J14" s="9">
        <f t="shared" si="3"/>
        <v>60.82</v>
      </c>
      <c r="K14" s="13">
        <f t="shared" si="4"/>
        <v>3699.0724</v>
      </c>
    </row>
    <row r="15" spans="1:11" ht="12.75">
      <c r="A15">
        <v>1990</v>
      </c>
      <c r="B15">
        <v>57.795</v>
      </c>
      <c r="C15">
        <v>5.69</v>
      </c>
      <c r="D15">
        <v>60.82</v>
      </c>
      <c r="F15" s="12">
        <f t="shared" si="0"/>
        <v>0</v>
      </c>
      <c r="G15" s="6">
        <v>1</v>
      </c>
      <c r="H15" s="9">
        <f t="shared" si="1"/>
        <v>5.69</v>
      </c>
      <c r="I15" s="9">
        <f t="shared" si="2"/>
        <v>60.82</v>
      </c>
      <c r="J15" s="9">
        <f t="shared" si="3"/>
        <v>57.795</v>
      </c>
      <c r="K15" s="13">
        <f t="shared" si="4"/>
        <v>3340.262025</v>
      </c>
    </row>
    <row r="16" spans="1:11" ht="12.75">
      <c r="A16">
        <v>1991</v>
      </c>
      <c r="B16">
        <v>59.18</v>
      </c>
      <c r="C16">
        <v>5.74</v>
      </c>
      <c r="D16">
        <v>57.795</v>
      </c>
      <c r="F16" s="12">
        <f t="shared" si="0"/>
        <v>0</v>
      </c>
      <c r="G16" s="6">
        <v>1</v>
      </c>
      <c r="H16" s="9">
        <f t="shared" si="1"/>
        <v>5.74</v>
      </c>
      <c r="I16" s="9">
        <f t="shared" si="2"/>
        <v>57.795</v>
      </c>
      <c r="J16" s="9">
        <f t="shared" si="3"/>
        <v>59.18</v>
      </c>
      <c r="K16" s="13">
        <f t="shared" si="4"/>
        <v>3502.2724</v>
      </c>
    </row>
    <row r="17" spans="1:11" ht="12.75">
      <c r="A17">
        <v>1992</v>
      </c>
      <c r="B17">
        <v>59.18</v>
      </c>
      <c r="C17">
        <v>5.58</v>
      </c>
      <c r="D17">
        <v>59.18</v>
      </c>
      <c r="F17" s="12">
        <f t="shared" si="0"/>
        <v>0</v>
      </c>
      <c r="G17" s="6">
        <v>1</v>
      </c>
      <c r="H17" s="9">
        <f t="shared" si="1"/>
        <v>5.58</v>
      </c>
      <c r="I17" s="9">
        <f t="shared" si="2"/>
        <v>59.18</v>
      </c>
      <c r="J17" s="9">
        <f t="shared" si="3"/>
        <v>59.18</v>
      </c>
      <c r="K17" s="13">
        <f t="shared" si="4"/>
        <v>3502.2724</v>
      </c>
    </row>
    <row r="18" spans="1:11" ht="12.75">
      <c r="A18">
        <v>1993</v>
      </c>
      <c r="B18">
        <v>60.085</v>
      </c>
      <c r="C18">
        <v>5.56</v>
      </c>
      <c r="D18">
        <v>59.18</v>
      </c>
      <c r="F18" s="12">
        <f t="shared" si="0"/>
        <v>0</v>
      </c>
      <c r="G18" s="6">
        <v>1</v>
      </c>
      <c r="H18" s="9">
        <f t="shared" si="1"/>
        <v>5.56</v>
      </c>
      <c r="I18" s="9">
        <f t="shared" si="2"/>
        <v>59.18</v>
      </c>
      <c r="J18" s="9">
        <f t="shared" si="3"/>
        <v>60.085</v>
      </c>
      <c r="K18" s="13">
        <f t="shared" si="4"/>
        <v>3610.207225</v>
      </c>
    </row>
    <row r="19" spans="1:11" ht="12.75">
      <c r="A19">
        <v>1994</v>
      </c>
      <c r="B19">
        <v>61.62</v>
      </c>
      <c r="C19">
        <v>6.4</v>
      </c>
      <c r="D19">
        <v>60.085</v>
      </c>
      <c r="F19" s="12">
        <f t="shared" si="0"/>
        <v>0</v>
      </c>
      <c r="G19" s="6">
        <v>1</v>
      </c>
      <c r="H19" s="9">
        <f t="shared" si="1"/>
        <v>6.4</v>
      </c>
      <c r="I19" s="9">
        <f t="shared" si="2"/>
        <v>60.085</v>
      </c>
      <c r="J19" s="9">
        <f t="shared" si="3"/>
        <v>61.62</v>
      </c>
      <c r="K19" s="13">
        <f t="shared" si="4"/>
        <v>3797.0244</v>
      </c>
    </row>
    <row r="20" spans="1:11" ht="12.75">
      <c r="A20">
        <v>1995</v>
      </c>
      <c r="B20">
        <v>62.495</v>
      </c>
      <c r="C20">
        <v>5.48</v>
      </c>
      <c r="D20">
        <v>61.62</v>
      </c>
      <c r="F20" s="12">
        <f t="shared" si="0"/>
        <v>0</v>
      </c>
      <c r="G20" s="6">
        <v>1</v>
      </c>
      <c r="H20" s="9">
        <f t="shared" si="1"/>
        <v>5.48</v>
      </c>
      <c r="I20" s="9">
        <f t="shared" si="2"/>
        <v>61.62</v>
      </c>
      <c r="J20" s="9">
        <f t="shared" si="3"/>
        <v>62.495</v>
      </c>
      <c r="K20" s="13">
        <f t="shared" si="4"/>
        <v>3905.625025</v>
      </c>
    </row>
    <row r="21" spans="1:11" ht="12.75">
      <c r="A21">
        <v>1996</v>
      </c>
      <c r="B21">
        <v>64.195</v>
      </c>
      <c r="C21">
        <v>6.72</v>
      </c>
      <c r="D21">
        <v>62.495</v>
      </c>
      <c r="F21" s="12">
        <f t="shared" si="0"/>
        <v>0</v>
      </c>
      <c r="G21" s="6">
        <v>1</v>
      </c>
      <c r="H21" s="9">
        <f t="shared" si="1"/>
        <v>6.72</v>
      </c>
      <c r="I21" s="9">
        <f t="shared" si="2"/>
        <v>62.495</v>
      </c>
      <c r="J21" s="9">
        <f t="shared" si="3"/>
        <v>64.195</v>
      </c>
      <c r="K21" s="13">
        <f t="shared" si="4"/>
        <v>4120.998024999999</v>
      </c>
    </row>
    <row r="22" spans="1:11" ht="12.75">
      <c r="A22">
        <v>1997</v>
      </c>
      <c r="B22">
        <v>70.005</v>
      </c>
      <c r="C22">
        <v>7.35</v>
      </c>
      <c r="D22">
        <v>64.195</v>
      </c>
      <c r="F22" s="12">
        <f t="shared" si="0"/>
        <v>0</v>
      </c>
      <c r="G22" s="6">
        <v>1</v>
      </c>
      <c r="H22" s="9">
        <f t="shared" si="1"/>
        <v>7.35</v>
      </c>
      <c r="I22" s="9">
        <f t="shared" si="2"/>
        <v>64.195</v>
      </c>
      <c r="J22" s="9">
        <f t="shared" si="3"/>
        <v>70.005</v>
      </c>
      <c r="K22" s="13">
        <f t="shared" si="4"/>
        <v>4900.700024999999</v>
      </c>
    </row>
    <row r="23" spans="1:11" ht="12.75">
      <c r="A23">
        <v>1998</v>
      </c>
      <c r="B23">
        <v>72.025</v>
      </c>
      <c r="C23">
        <v>6.47</v>
      </c>
      <c r="D23">
        <v>70.005</v>
      </c>
      <c r="F23" s="12">
        <f t="shared" si="0"/>
        <v>0</v>
      </c>
      <c r="G23" s="6">
        <v>1</v>
      </c>
      <c r="H23" s="9">
        <f t="shared" si="1"/>
        <v>6.47</v>
      </c>
      <c r="I23" s="9">
        <f t="shared" si="2"/>
        <v>70.005</v>
      </c>
      <c r="J23" s="9">
        <f t="shared" si="3"/>
        <v>72.025</v>
      </c>
      <c r="K23" s="13">
        <f t="shared" si="4"/>
        <v>5187.600625000001</v>
      </c>
    </row>
    <row r="24" spans="1:11" ht="12.75">
      <c r="A24">
        <v>1999</v>
      </c>
      <c r="B24">
        <v>73.73</v>
      </c>
      <c r="C24">
        <v>5.26</v>
      </c>
      <c r="D24">
        <v>72.025</v>
      </c>
      <c r="F24" s="12">
        <f t="shared" si="0"/>
        <v>0</v>
      </c>
      <c r="G24" s="6">
        <v>1</v>
      </c>
      <c r="H24" s="9">
        <f t="shared" si="1"/>
        <v>5.26</v>
      </c>
      <c r="I24" s="9">
        <f t="shared" si="2"/>
        <v>72.025</v>
      </c>
      <c r="J24" s="9">
        <f t="shared" si="3"/>
        <v>73.73</v>
      </c>
      <c r="K24" s="13">
        <f t="shared" si="4"/>
        <v>5436.112900000001</v>
      </c>
    </row>
    <row r="25" spans="1:11" ht="12.75">
      <c r="A25">
        <v>2000</v>
      </c>
      <c r="B25">
        <v>74.26599999999999</v>
      </c>
      <c r="C25">
        <v>5.26</v>
      </c>
      <c r="D25">
        <v>73.73</v>
      </c>
      <c r="F25" s="12">
        <f t="shared" si="0"/>
        <v>0</v>
      </c>
      <c r="G25" s="6">
        <v>1</v>
      </c>
      <c r="H25" s="9">
        <f t="shared" si="1"/>
        <v>5.26</v>
      </c>
      <c r="I25" s="9">
        <f t="shared" si="2"/>
        <v>73.73</v>
      </c>
      <c r="J25" s="9">
        <f t="shared" si="3"/>
        <v>74.26599999999999</v>
      </c>
      <c r="K25" s="13">
        <f t="shared" si="4"/>
        <v>5515.438755999999</v>
      </c>
    </row>
    <row r="26" spans="1:11" ht="12.75">
      <c r="A26">
        <v>2001</v>
      </c>
      <c r="B26">
        <v>74.105</v>
      </c>
      <c r="C26">
        <v>5.26</v>
      </c>
      <c r="D26">
        <v>74.26599999999999</v>
      </c>
      <c r="F26" s="12">
        <f t="shared" si="0"/>
        <v>0</v>
      </c>
      <c r="G26" s="6">
        <v>1</v>
      </c>
      <c r="H26" s="9">
        <f t="shared" si="1"/>
        <v>5.26</v>
      </c>
      <c r="I26" s="9">
        <f t="shared" si="2"/>
        <v>74.26599999999999</v>
      </c>
      <c r="J26" s="9">
        <f t="shared" si="3"/>
        <v>74.105</v>
      </c>
      <c r="K26" s="13">
        <f t="shared" si="4"/>
        <v>5491.551025000001</v>
      </c>
    </row>
    <row r="27" spans="6:11" ht="13.5" thickBot="1">
      <c r="F27" s="5"/>
      <c r="G27" s="6"/>
      <c r="H27" s="6"/>
      <c r="I27" s="6"/>
      <c r="J27" s="6"/>
      <c r="K27" s="8"/>
    </row>
    <row r="28" spans="6:11" ht="13.5" thickBot="1">
      <c r="F28" s="10"/>
      <c r="G28" s="11"/>
      <c r="H28" s="11"/>
      <c r="I28" s="11" t="s">
        <v>10</v>
      </c>
      <c r="J28" s="11"/>
      <c r="K28" s="17">
        <f>SUM(K6:K26)</f>
        <v>88737.34945200002</v>
      </c>
    </row>
  </sheetData>
  <sheetProtection/>
  <printOptions gridLines="1" headings="1"/>
  <pageMargins left="0.21" right="0.3" top="1" bottom="1" header="0.5" footer="0.5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Economics at TAMU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Richardson</dc:creator>
  <cp:keywords/>
  <dc:description/>
  <cp:lastModifiedBy>James W. Richardson</cp:lastModifiedBy>
  <cp:lastPrinted>2007-11-11T16:49:24Z</cp:lastPrinted>
  <dcterms:created xsi:type="dcterms:W3CDTF">2002-11-03T22:19:04Z</dcterms:created>
  <dcterms:modified xsi:type="dcterms:W3CDTF">2009-11-19T01:44:53Z</dcterms:modified>
  <cp:category/>
  <cp:version/>
  <cp:contentType/>
  <cp:contentStatus/>
</cp:coreProperties>
</file>