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35" windowWidth="12870" windowHeight="10320" tabRatio="898" activeTab="1"/>
  </bookViews>
  <sheets>
    <sheet name="SimData" sheetId="9" r:id="rId1"/>
    <sheet name="Normal" sheetId="7" r:id="rId2"/>
    <sheet name="EMP" sheetId="8" r:id="rId3"/>
  </sheets>
  <calcPr calcId="145621"/>
</workbook>
</file>

<file path=xl/calcChain.xml><?xml version="1.0" encoding="utf-8"?>
<calcChain xmlns="http://schemas.openxmlformats.org/spreadsheetml/2006/main">
  <c r="BM4" i="9" l="1"/>
  <c r="BL4" i="9"/>
  <c r="BL3" i="9"/>
  <c r="BK4" i="9"/>
  <c r="BJ4" i="9"/>
  <c r="BJ3" i="9"/>
  <c r="BI4" i="9"/>
  <c r="BH4" i="9"/>
  <c r="BG4" i="9"/>
  <c r="BF4" i="9"/>
  <c r="BE4" i="9"/>
  <c r="BD4" i="9"/>
  <c r="BC4" i="9"/>
  <c r="BB4" i="9"/>
  <c r="BA4" i="9"/>
  <c r="AZ4" i="9"/>
  <c r="AY8" i="9"/>
  <c r="AY7" i="9"/>
  <c r="AY6" i="9"/>
  <c r="AY5" i="9"/>
  <c r="AT4" i="9"/>
  <c r="AS4" i="9"/>
  <c r="AR4" i="9"/>
  <c r="AQ4" i="9"/>
  <c r="AP4" i="9"/>
  <c r="AO4" i="9"/>
  <c r="AN4" i="9"/>
  <c r="AM8" i="9"/>
  <c r="AM7" i="9"/>
  <c r="AM6" i="9"/>
  <c r="AM5" i="9"/>
  <c r="AJ519" i="9"/>
  <c r="AJ517" i="9"/>
  <c r="AJ515" i="9"/>
  <c r="AJ513" i="9"/>
  <c r="AJ511" i="9"/>
  <c r="AJ8" i="9"/>
  <c r="BM3" i="9" s="1"/>
  <c r="AJ7" i="9"/>
  <c r="AJ6" i="9"/>
  <c r="AJ4" i="9"/>
  <c r="AJ5" i="9" s="1"/>
  <c r="AJ3" i="9"/>
  <c r="AI519" i="9"/>
  <c r="AI517" i="9"/>
  <c r="AI515" i="9"/>
  <c r="AI513" i="9"/>
  <c r="AI511" i="9"/>
  <c r="AI8" i="9"/>
  <c r="AI7" i="9"/>
  <c r="AI6" i="9"/>
  <c r="AI4" i="9"/>
  <c r="AI3" i="9"/>
  <c r="AH519" i="9"/>
  <c r="AH517" i="9"/>
  <c r="AH515" i="9"/>
  <c r="AH513" i="9"/>
  <c r="AH511" i="9"/>
  <c r="AH8" i="9"/>
  <c r="BK3" i="9" s="1"/>
  <c r="AH7" i="9"/>
  <c r="AH6" i="9"/>
  <c r="AH4" i="9"/>
  <c r="AH3" i="9"/>
  <c r="AG519" i="9"/>
  <c r="AG517" i="9"/>
  <c r="AG515" i="9"/>
  <c r="AG513" i="9"/>
  <c r="AG511" i="9"/>
  <c r="AG8" i="9"/>
  <c r="AG7" i="9"/>
  <c r="AG6" i="9"/>
  <c r="AG4" i="9"/>
  <c r="AG3" i="9"/>
  <c r="AF519" i="9"/>
  <c r="AF517" i="9"/>
  <c r="AF515" i="9"/>
  <c r="AF513" i="9"/>
  <c r="AF511" i="9"/>
  <c r="AF8" i="9"/>
  <c r="BI3" i="9" s="1"/>
  <c r="AF7" i="9"/>
  <c r="AF6" i="9"/>
  <c r="AF4" i="9"/>
  <c r="AF5" i="9" s="1"/>
  <c r="AF3" i="9"/>
  <c r="AE519" i="9"/>
  <c r="AE517" i="9"/>
  <c r="AE515" i="9"/>
  <c r="AE513" i="9"/>
  <c r="AE511" i="9"/>
  <c r="AE8" i="9"/>
  <c r="BH3" i="9" s="1"/>
  <c r="AE7" i="9"/>
  <c r="AE6" i="9"/>
  <c r="AE4" i="9"/>
  <c r="AE3" i="9"/>
  <c r="AD519" i="9"/>
  <c r="AD517" i="9"/>
  <c r="AD515" i="9"/>
  <c r="AD513" i="9"/>
  <c r="AD511" i="9"/>
  <c r="AD8" i="9"/>
  <c r="BG3" i="9" s="1"/>
  <c r="AD7" i="9"/>
  <c r="AD6" i="9"/>
  <c r="AD4" i="9"/>
  <c r="AD5" i="9" s="1"/>
  <c r="AD3" i="9"/>
  <c r="AC519" i="9"/>
  <c r="AC517" i="9"/>
  <c r="AC515" i="9"/>
  <c r="AC513" i="9"/>
  <c r="AC511" i="9"/>
  <c r="AC7" i="9"/>
  <c r="AC6" i="9"/>
  <c r="AC4" i="9"/>
  <c r="AC3" i="9"/>
  <c r="AB519" i="9"/>
  <c r="AB517" i="9"/>
  <c r="AB515" i="9"/>
  <c r="AB513" i="9"/>
  <c r="AB511" i="9"/>
  <c r="AB7" i="9"/>
  <c r="AB6" i="9"/>
  <c r="AB4" i="9"/>
  <c r="AB5" i="9" s="1"/>
  <c r="AB3" i="9"/>
  <c r="AA519" i="9"/>
  <c r="AA517" i="9"/>
  <c r="AA515" i="9"/>
  <c r="AA513" i="9"/>
  <c r="AA511" i="9"/>
  <c r="AA7" i="9"/>
  <c r="AA6" i="9"/>
  <c r="AA4" i="9"/>
  <c r="AA3" i="9"/>
  <c r="Z519" i="9"/>
  <c r="Z517" i="9"/>
  <c r="Z515" i="9"/>
  <c r="Z513" i="9"/>
  <c r="Z511" i="9"/>
  <c r="Z7" i="9"/>
  <c r="Z6" i="9"/>
  <c r="Z4" i="9"/>
  <c r="Z3" i="9"/>
  <c r="Y519" i="9"/>
  <c r="Y517" i="9"/>
  <c r="Y515" i="9"/>
  <c r="Y513" i="9"/>
  <c r="Y511" i="9"/>
  <c r="Y7" i="9"/>
  <c r="Y6" i="9"/>
  <c r="Y4" i="9"/>
  <c r="Y3" i="9"/>
  <c r="X519" i="9"/>
  <c r="X517" i="9"/>
  <c r="X515" i="9"/>
  <c r="X513" i="9"/>
  <c r="X511" i="9"/>
  <c r="X7" i="9"/>
  <c r="X6" i="9"/>
  <c r="X5" i="9"/>
  <c r="X4" i="9"/>
  <c r="X3" i="9"/>
  <c r="W519" i="9"/>
  <c r="W517" i="9"/>
  <c r="W515" i="9"/>
  <c r="W513" i="9"/>
  <c r="W511" i="9"/>
  <c r="W7" i="9"/>
  <c r="W6" i="9"/>
  <c r="W4" i="9"/>
  <c r="W3" i="9"/>
  <c r="V519" i="9"/>
  <c r="V517" i="9"/>
  <c r="V515" i="9"/>
  <c r="V513" i="9"/>
  <c r="V511" i="9"/>
  <c r="V8" i="9"/>
  <c r="AT3" i="9" s="1"/>
  <c r="V7" i="9"/>
  <c r="V6" i="9"/>
  <c r="V4" i="9"/>
  <c r="V5" i="9" s="1"/>
  <c r="V3" i="9"/>
  <c r="U519" i="9"/>
  <c r="U517" i="9"/>
  <c r="U515" i="9"/>
  <c r="U513" i="9"/>
  <c r="U511" i="9"/>
  <c r="U8" i="9"/>
  <c r="AS3" i="9" s="1"/>
  <c r="U7" i="9"/>
  <c r="U6" i="9"/>
  <c r="U4" i="9"/>
  <c r="U3" i="9"/>
  <c r="T519" i="9"/>
  <c r="T517" i="9"/>
  <c r="T515" i="9"/>
  <c r="T513" i="9"/>
  <c r="T511" i="9"/>
  <c r="T8" i="9"/>
  <c r="AR3" i="9" s="1"/>
  <c r="T7" i="9"/>
  <c r="T6" i="9"/>
  <c r="T5" i="9"/>
  <c r="T4" i="9"/>
  <c r="T3" i="9"/>
  <c r="S519" i="9"/>
  <c r="S517" i="9"/>
  <c r="S515" i="9"/>
  <c r="S513" i="9"/>
  <c r="S511" i="9"/>
  <c r="S8" i="9"/>
  <c r="AQ3" i="9" s="1"/>
  <c r="S7" i="9"/>
  <c r="S6" i="9"/>
  <c r="S4" i="9"/>
  <c r="S3" i="9"/>
  <c r="R519" i="9"/>
  <c r="R517" i="9"/>
  <c r="R515" i="9"/>
  <c r="R513" i="9"/>
  <c r="R511" i="9"/>
  <c r="R8" i="9"/>
  <c r="AP3" i="9" s="1"/>
  <c r="R7" i="9"/>
  <c r="R6" i="9"/>
  <c r="R4" i="9"/>
  <c r="R3" i="9"/>
  <c r="Q519" i="9"/>
  <c r="Q517" i="9"/>
  <c r="Q515" i="9"/>
  <c r="Q513" i="9"/>
  <c r="Q511" i="9"/>
  <c r="Q8" i="9"/>
  <c r="AO3" i="9" s="1"/>
  <c r="Q7" i="9"/>
  <c r="Q6" i="9"/>
  <c r="Q4" i="9"/>
  <c r="Q3" i="9"/>
  <c r="P519" i="9"/>
  <c r="P517" i="9"/>
  <c r="P515" i="9"/>
  <c r="P513" i="9"/>
  <c r="P511" i="9"/>
  <c r="P8" i="9"/>
  <c r="AN3" i="9" s="1"/>
  <c r="P7" i="9"/>
  <c r="P6" i="9"/>
  <c r="P4" i="9"/>
  <c r="P5" i="9" s="1"/>
  <c r="P3" i="9"/>
  <c r="O519" i="9"/>
  <c r="O517" i="9"/>
  <c r="O515" i="9"/>
  <c r="O513" i="9"/>
  <c r="O511" i="9"/>
  <c r="O8" i="9"/>
  <c r="O7" i="9"/>
  <c r="O6" i="9"/>
  <c r="O4" i="9"/>
  <c r="O5" i="9" s="1"/>
  <c r="O3" i="9"/>
  <c r="N519" i="9"/>
  <c r="N517" i="9"/>
  <c r="N515" i="9"/>
  <c r="N513" i="9"/>
  <c r="N511" i="9"/>
  <c r="N8" i="9"/>
  <c r="N7" i="9"/>
  <c r="N6" i="9"/>
  <c r="N4" i="9"/>
  <c r="N3" i="9"/>
  <c r="M519" i="9"/>
  <c r="M517" i="9"/>
  <c r="M515" i="9"/>
  <c r="M513" i="9"/>
  <c r="M511" i="9"/>
  <c r="M8" i="9"/>
  <c r="M7" i="9"/>
  <c r="M6" i="9"/>
  <c r="M4" i="9"/>
  <c r="M5" i="9" s="1"/>
  <c r="M3" i="9"/>
  <c r="L519" i="9"/>
  <c r="L517" i="9"/>
  <c r="L515" i="9"/>
  <c r="L513" i="9"/>
  <c r="L511" i="9"/>
  <c r="L8" i="9"/>
  <c r="L7" i="9"/>
  <c r="L6" i="9"/>
  <c r="L4" i="9"/>
  <c r="L5" i="9" s="1"/>
  <c r="L3" i="9"/>
  <c r="K519" i="9"/>
  <c r="K517" i="9"/>
  <c r="K515" i="9"/>
  <c r="K513" i="9"/>
  <c r="K511" i="9"/>
  <c r="K8" i="9"/>
  <c r="K7" i="9"/>
  <c r="K6" i="9"/>
  <c r="K4" i="9"/>
  <c r="K3" i="9"/>
  <c r="J519" i="9"/>
  <c r="J517" i="9"/>
  <c r="J515" i="9"/>
  <c r="J513" i="9"/>
  <c r="J511" i="9"/>
  <c r="J8" i="9"/>
  <c r="J7" i="9"/>
  <c r="J6" i="9"/>
  <c r="J4" i="9"/>
  <c r="J3" i="9"/>
  <c r="I519" i="9"/>
  <c r="I517" i="9"/>
  <c r="I515" i="9"/>
  <c r="I513" i="9"/>
  <c r="I511" i="9"/>
  <c r="I8" i="9"/>
  <c r="I7" i="9"/>
  <c r="I6" i="9"/>
  <c r="I4" i="9"/>
  <c r="I3" i="9"/>
  <c r="I5" i="9" s="1"/>
  <c r="H519" i="9"/>
  <c r="H517" i="9"/>
  <c r="H515" i="9"/>
  <c r="H513" i="9"/>
  <c r="H511" i="9"/>
  <c r="H8" i="9"/>
  <c r="H7" i="9"/>
  <c r="H6" i="9"/>
  <c r="H4" i="9"/>
  <c r="H5" i="9" s="1"/>
  <c r="H3" i="9"/>
  <c r="G519" i="9"/>
  <c r="G517" i="9"/>
  <c r="G515" i="9"/>
  <c r="G513" i="9"/>
  <c r="G511" i="9"/>
  <c r="G8" i="9"/>
  <c r="G7" i="9"/>
  <c r="G6" i="9"/>
  <c r="G4" i="9"/>
  <c r="G3" i="9"/>
  <c r="F519" i="9"/>
  <c r="F517" i="9"/>
  <c r="F515" i="9"/>
  <c r="F513" i="9"/>
  <c r="F511" i="9"/>
  <c r="F8" i="9"/>
  <c r="F7" i="9"/>
  <c r="F6" i="9"/>
  <c r="F4" i="9"/>
  <c r="F5" i="9" s="1"/>
  <c r="F3" i="9"/>
  <c r="E519" i="9"/>
  <c r="E517" i="9"/>
  <c r="E515" i="9"/>
  <c r="E513" i="9"/>
  <c r="E511" i="9"/>
  <c r="E8" i="9"/>
  <c r="E7" i="9"/>
  <c r="E6" i="9"/>
  <c r="E4" i="9"/>
  <c r="E3" i="9"/>
  <c r="E5" i="9" s="1"/>
  <c r="D519" i="9"/>
  <c r="D517" i="9"/>
  <c r="D515" i="9"/>
  <c r="D513" i="9"/>
  <c r="D511" i="9"/>
  <c r="D8" i="9"/>
  <c r="D7" i="9"/>
  <c r="D6" i="9"/>
  <c r="D5" i="9"/>
  <c r="D4" i="9"/>
  <c r="D3" i="9"/>
  <c r="C519" i="9"/>
  <c r="C517" i="9"/>
  <c r="C515" i="9"/>
  <c r="C513" i="9"/>
  <c r="C511" i="9"/>
  <c r="C8" i="9"/>
  <c r="C7" i="9"/>
  <c r="C6" i="9"/>
  <c r="C4" i="9"/>
  <c r="C3" i="9"/>
  <c r="B519" i="9"/>
  <c r="B517" i="9"/>
  <c r="B515" i="9"/>
  <c r="B513" i="9"/>
  <c r="B511" i="9"/>
  <c r="B7" i="9"/>
  <c r="B6" i="9"/>
  <c r="B4" i="9"/>
  <c r="B5" i="9" s="1"/>
  <c r="B3" i="9"/>
  <c r="K59" i="8"/>
  <c r="X8" i="9" s="1"/>
  <c r="BA3" i="9" s="1"/>
  <c r="L59" i="8"/>
  <c r="M59" i="8"/>
  <c r="N59" i="8"/>
  <c r="AA8" i="9" s="1"/>
  <c r="BD3" i="9" s="1"/>
  <c r="O59" i="8"/>
  <c r="AB8" i="9" s="1"/>
  <c r="BE3" i="9" s="1"/>
  <c r="P59" i="8"/>
  <c r="J59" i="8"/>
  <c r="J18" i="8"/>
  <c r="J17" i="8"/>
  <c r="J50" i="8" s="1"/>
  <c r="J40" i="8"/>
  <c r="J23" i="8"/>
  <c r="J6" i="8"/>
  <c r="I37" i="8"/>
  <c r="J36" i="8"/>
  <c r="C7" i="7"/>
  <c r="D11" i="7"/>
  <c r="E11" i="7"/>
  <c r="F11" i="7"/>
  <c r="G11" i="7"/>
  <c r="H11" i="7"/>
  <c r="I11" i="7"/>
  <c r="C11" i="7"/>
  <c r="D16" i="8"/>
  <c r="E16" i="8"/>
  <c r="C18" i="8"/>
  <c r="C17" i="8"/>
  <c r="D10" i="8" s="1"/>
  <c r="E10" i="8" s="1"/>
  <c r="D7" i="8"/>
  <c r="E7" i="8" s="1"/>
  <c r="C16" i="8"/>
  <c r="J49" i="8"/>
  <c r="J14" i="8"/>
  <c r="J31" i="8" s="1"/>
  <c r="D14" i="8"/>
  <c r="E14" i="8" s="1"/>
  <c r="BG7" i="9"/>
  <c r="BA8" i="9"/>
  <c r="BE8" i="9"/>
  <c r="AQ7" i="9"/>
  <c r="AS5" i="9"/>
  <c r="AO5" i="9"/>
  <c r="O2" i="9"/>
  <c r="Z2" i="9"/>
  <c r="B2" i="9"/>
  <c r="C19" i="7"/>
  <c r="BJ5" i="9"/>
  <c r="BF5" i="9"/>
  <c r="BB5" i="9"/>
  <c r="BH8" i="9"/>
  <c r="AZ8" i="9"/>
  <c r="BJ7" i="9"/>
  <c r="BD7" i="9"/>
  <c r="BL6" i="9"/>
  <c r="BD6" i="9"/>
  <c r="BM6" i="9"/>
  <c r="BG6" i="9"/>
  <c r="BI5" i="9"/>
  <c r="BJ6" i="9"/>
  <c r="AZ6" i="9"/>
  <c r="AQ8" i="9"/>
  <c r="AT5" i="9"/>
  <c r="AP5" i="9"/>
  <c r="AS6" i="9"/>
  <c r="AO6" i="9"/>
  <c r="AR7" i="9"/>
  <c r="AN7" i="9"/>
  <c r="AC2" i="9"/>
  <c r="T2" i="9"/>
  <c r="M2" i="9"/>
  <c r="E2" i="9"/>
  <c r="AF2" i="9"/>
  <c r="X2" i="9"/>
  <c r="P2" i="9"/>
  <c r="H2" i="9"/>
  <c r="J56" i="8"/>
  <c r="C9" i="7"/>
  <c r="G8" i="7"/>
  <c r="BM7" i="9"/>
  <c r="BE7" i="9"/>
  <c r="BA7" i="9"/>
  <c r="BE6" i="9"/>
  <c r="BH7" i="9"/>
  <c r="BC5" i="9"/>
  <c r="BC8" i="9"/>
  <c r="BF8" i="9"/>
  <c r="BI8" i="9"/>
  <c r="AP6" i="9"/>
  <c r="AO7" i="9"/>
  <c r="AN8" i="9"/>
  <c r="AI2" i="9"/>
  <c r="S2" i="9"/>
  <c r="C2" i="9"/>
  <c r="V2" i="9"/>
  <c r="F2" i="9"/>
  <c r="N56" i="8"/>
  <c r="E8" i="7"/>
  <c r="D13" i="7"/>
  <c r="BL5" i="9"/>
  <c r="BD5" i="9"/>
  <c r="BD8" i="9"/>
  <c r="BG5" i="9"/>
  <c r="BB7" i="9"/>
  <c r="BB6" i="9"/>
  <c r="BC6" i="9"/>
  <c r="BF6" i="9"/>
  <c r="AR5" i="9"/>
  <c r="AQ6" i="9"/>
  <c r="Y2" i="9"/>
  <c r="I2" i="9"/>
  <c r="AB2" i="9"/>
  <c r="L2" i="9"/>
  <c r="C20" i="7"/>
  <c r="I19" i="7"/>
  <c r="D19" i="7"/>
  <c r="A1" i="7"/>
  <c r="H19" i="7"/>
  <c r="BI7" i="9"/>
  <c r="BM5" i="9"/>
  <c r="BK8" i="9"/>
  <c r="BL8" i="9"/>
  <c r="BE5" i="9"/>
  <c r="AT6" i="9"/>
  <c r="AS7" i="9"/>
  <c r="AR8" i="9"/>
  <c r="AQ5" i="9"/>
  <c r="AA2" i="9"/>
  <c r="K2" i="9"/>
  <c r="AD2" i="9"/>
  <c r="N2" i="9"/>
  <c r="C14" i="7"/>
  <c r="C8" i="7"/>
  <c r="I8" i="7"/>
  <c r="H13" i="7"/>
  <c r="AZ5" i="9"/>
  <c r="BA5" i="9"/>
  <c r="AO8" i="9"/>
  <c r="AT7" i="9"/>
  <c r="AG2" i="9"/>
  <c r="AJ2" i="9"/>
  <c r="U2" i="9"/>
  <c r="D2" i="9"/>
  <c r="E19" i="7"/>
  <c r="F8" i="7"/>
  <c r="H8" i="7"/>
  <c r="BK7" i="9"/>
  <c r="BC7" i="9"/>
  <c r="BA6" i="9"/>
  <c r="BF7" i="9"/>
  <c r="BG8" i="9"/>
  <c r="BB8" i="9"/>
  <c r="AR6" i="9"/>
  <c r="AT8" i="9"/>
  <c r="AE2" i="9"/>
  <c r="G2" i="9"/>
  <c r="R2" i="9"/>
  <c r="E13" i="7"/>
  <c r="D8" i="7"/>
  <c r="BH5" i="9"/>
  <c r="BL7" i="9"/>
  <c r="BH6" i="9"/>
  <c r="BK6" i="9"/>
  <c r="AS8" i="9"/>
  <c r="AN5" i="9"/>
  <c r="AP7" i="9"/>
  <c r="Q2" i="9"/>
  <c r="F13" i="7"/>
  <c r="BI6" i="9"/>
  <c r="BK5" i="9"/>
  <c r="AZ7" i="9"/>
  <c r="BJ8" i="9"/>
  <c r="BM8" i="9"/>
  <c r="AN6" i="9"/>
  <c r="AP8" i="9"/>
  <c r="W2" i="9"/>
  <c r="AH2" i="9"/>
  <c r="J2" i="9"/>
  <c r="F19" i="7"/>
  <c r="G13" i="7"/>
  <c r="I13" i="7"/>
  <c r="C13" i="7"/>
  <c r="J5" i="9" l="1"/>
  <c r="S5" i="9"/>
  <c r="Y5" i="9"/>
  <c r="G5" i="9"/>
  <c r="N5" i="9"/>
  <c r="U5" i="9"/>
  <c r="W5" i="9"/>
  <c r="Z5" i="9"/>
  <c r="AE5" i="9"/>
  <c r="C5" i="9"/>
  <c r="Q5" i="9"/>
  <c r="AH5" i="9"/>
  <c r="D11" i="8"/>
  <c r="E11" i="8" s="1"/>
  <c r="K5" i="9"/>
  <c r="R5" i="9"/>
  <c r="AA5" i="9"/>
  <c r="AC5" i="9"/>
  <c r="AG5" i="9"/>
  <c r="AI5" i="9"/>
  <c r="W8" i="9"/>
  <c r="AZ3" i="9" s="1"/>
  <c r="Z8" i="9"/>
  <c r="BC3" i="9" s="1"/>
  <c r="D12" i="8"/>
  <c r="E12" i="8" s="1"/>
  <c r="Y8" i="9"/>
  <c r="BB3" i="9" s="1"/>
  <c r="AC8" i="9"/>
  <c r="BF3" i="9" s="1"/>
  <c r="B8" i="9"/>
  <c r="D5" i="8"/>
  <c r="E5" i="8" s="1"/>
  <c r="J58" i="8"/>
  <c r="K58" i="8" s="1"/>
  <c r="L58" i="8" s="1"/>
  <c r="M58" i="8" s="1"/>
  <c r="N58" i="8" s="1"/>
  <c r="O58" i="8" s="1"/>
  <c r="P58" i="8" s="1"/>
  <c r="J47" i="8"/>
  <c r="J19" i="8"/>
  <c r="J10" i="8"/>
  <c r="J27" i="8" s="1"/>
  <c r="J12" i="8"/>
  <c r="J29" i="8" s="1"/>
  <c r="J11" i="8"/>
  <c r="J28" i="8" s="1"/>
  <c r="D8" i="8"/>
  <c r="E8" i="8" s="1"/>
  <c r="D13" i="8"/>
  <c r="E13" i="8" s="1"/>
  <c r="J43" i="8"/>
  <c r="J8" i="8"/>
  <c r="J25" i="8" s="1"/>
  <c r="J51" i="8"/>
  <c r="J52" i="8" s="1"/>
  <c r="J48" i="8"/>
  <c r="C19" i="8"/>
  <c r="J9" i="8"/>
  <c r="J26" i="8" s="1"/>
  <c r="J46" i="8"/>
  <c r="D6" i="8"/>
  <c r="E6" i="8" s="1"/>
  <c r="D9" i="8"/>
  <c r="E9" i="8" s="1"/>
  <c r="J16" i="8"/>
  <c r="J33" i="8" s="1"/>
  <c r="J45" i="8"/>
  <c r="J7" i="8"/>
  <c r="J44" i="8"/>
  <c r="J15" i="8"/>
  <c r="J32" i="8" s="1"/>
  <c r="J42" i="8"/>
  <c r="J41" i="8" s="1"/>
  <c r="J13" i="8"/>
  <c r="J30" i="8" s="1"/>
  <c r="G19" i="7"/>
  <c r="L55" i="8"/>
  <c r="K55" i="8"/>
  <c r="N55" i="8"/>
  <c r="P55" i="8"/>
  <c r="O55" i="8"/>
  <c r="M55" i="8"/>
  <c r="J55" i="8"/>
  <c r="E18" i="8" l="1"/>
  <c r="E17" i="8"/>
  <c r="E19" i="8" s="1"/>
  <c r="L66" i="8"/>
  <c r="L60" i="8"/>
  <c r="J60" i="8"/>
  <c r="J66" i="8"/>
  <c r="P66" i="8"/>
  <c r="P60" i="8"/>
  <c r="K60" i="8"/>
  <c r="K66" i="8"/>
  <c r="M66" i="8"/>
  <c r="M60" i="8"/>
  <c r="O66" i="8"/>
  <c r="O60" i="8"/>
  <c r="N60" i="8"/>
  <c r="N66" i="8"/>
  <c r="D18" i="8"/>
  <c r="D19" i="8" s="1"/>
  <c r="J20" i="8"/>
  <c r="J24" i="8"/>
  <c r="J37" i="8" s="1"/>
  <c r="D17" i="8"/>
</calcChain>
</file>

<file path=xl/sharedStrings.xml><?xml version="1.0" encoding="utf-8"?>
<sst xmlns="http://schemas.openxmlformats.org/spreadsheetml/2006/main" count="88" uniqueCount="81">
  <si>
    <t>Y</t>
  </si>
  <si>
    <t>Std Dev</t>
  </si>
  <si>
    <t>Names</t>
  </si>
  <si>
    <t>Mean</t>
  </si>
  <si>
    <t>StDev</t>
  </si>
  <si>
    <t>CV</t>
  </si>
  <si>
    <t>Stoch</t>
  </si>
  <si>
    <t>Y-Bar</t>
  </si>
  <si>
    <t>% Dev</t>
  </si>
  <si>
    <t>J Factors</t>
  </si>
  <si>
    <t>History</t>
  </si>
  <si>
    <t>Year t+1</t>
  </si>
  <si>
    <t>Year t+2</t>
  </si>
  <si>
    <t>Year t+3</t>
  </si>
  <si>
    <t>Year t+4</t>
  </si>
  <si>
    <t>Year t+5</t>
  </si>
  <si>
    <t>Year t+6</t>
  </si>
  <si>
    <t xml:space="preserve">Corrected </t>
  </si>
  <si>
    <t>J Hist</t>
  </si>
  <si>
    <t>J Hist 1</t>
  </si>
  <si>
    <t>J Hist 2</t>
  </si>
  <si>
    <t>J Hist 3</t>
  </si>
  <si>
    <t>J Hist 4</t>
  </si>
  <si>
    <t>J Hist 5</t>
  </si>
  <si>
    <t>J Hist 6</t>
  </si>
  <si>
    <t>JE Hist</t>
  </si>
  <si>
    <t>JE 1</t>
  </si>
  <si>
    <t>JE 2</t>
  </si>
  <si>
    <t>JE 3</t>
  </si>
  <si>
    <t>JE 4</t>
  </si>
  <si>
    <t>JE 5</t>
  </si>
  <si>
    <t>JE 6</t>
  </si>
  <si>
    <t>J and E</t>
  </si>
  <si>
    <t>Unsorted Deviations from Mean</t>
  </si>
  <si>
    <t>Obs.</t>
  </si>
  <si>
    <t>St.Dev.</t>
  </si>
  <si>
    <t>C.V.</t>
  </si>
  <si>
    <t>Autocorrelation Coefficient</t>
  </si>
  <si>
    <t>Unsorted Deviations from Mean as a Percent of Mean</t>
  </si>
  <si>
    <t>Correlation Matrix</t>
  </si>
  <si>
    <t>Sorted Deviations from Mean as a Percent of Mean</t>
  </si>
  <si>
    <t>F(x)</t>
  </si>
  <si>
    <t>Output for Empirical Distribution with 10 Observations as Percent Deviations from Mean</t>
  </si>
  <si>
    <t xml:space="preserve">Stoch </t>
  </si>
  <si>
    <t>Hist</t>
  </si>
  <si>
    <t>Yeat t+1</t>
  </si>
  <si>
    <t>Yeat t+2</t>
  </si>
  <si>
    <t>Yeat t+3</t>
  </si>
  <si>
    <t>Yeat t+4</t>
  </si>
  <si>
    <t>Yeat t+5</t>
  </si>
  <si>
    <t>Yeat t+6</t>
  </si>
  <si>
    <t>Means</t>
  </si>
  <si>
    <t>CVS</t>
  </si>
  <si>
    <t xml:space="preserve">Hist </t>
  </si>
  <si>
    <t>CVS E1</t>
  </si>
  <si>
    <t>CVS E2</t>
  </si>
  <si>
    <t>CVS E3</t>
  </si>
  <si>
    <t>CVS E4</t>
  </si>
  <si>
    <t>CVS E5</t>
  </si>
  <si>
    <t>CVS E6</t>
  </si>
  <si>
    <t>Expansion Factors Plus the J Factors to Control Future Risk</t>
  </si>
  <si>
    <t>Expansion Factors and NO J Factors control Risk in Future for EMPs</t>
  </si>
  <si>
    <t>Variable</t>
  </si>
  <si>
    <t>Min</t>
  </si>
  <si>
    <t>Max</t>
  </si>
  <si>
    <t>Iteration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</si>
  <si>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</si>
  <si>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</si>
  <si>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</si>
  <si>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</si>
  <si>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</si>
  <si>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</si>
  <si>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</si>
  <si>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</si>
  <si>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</si>
  <si>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</si>
  <si>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Simetar Simulation Results for 500 Iterations. 9:10:50 PM 11/11/2013 (1 sec.).  © 2011.</t>
  </si>
  <si>
    <t>EMP</t>
  </si>
  <si>
    <t>Average</t>
  </si>
  <si>
    <t>Fan Graph Using Normal with J and Expansion Factors</t>
  </si>
  <si>
    <t>Constant CV and Expansion Factor used to Increase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</si>
</sst>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SimData!$AL$3</c:f>
          <c:strCache>
            <c:ptCount val="1"/>
            <c:pt idx="0">
              <c:v>Fan Graph Using Normal with J and Expansion Factors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Average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SimData!$AN$3:$AT$3</c:f>
              <c:strCache>
                <c:ptCount val="7"/>
                <c:pt idx="0">
                  <c:v>JE Hist</c:v>
                </c:pt>
                <c:pt idx="1">
                  <c:v>JE 1</c:v>
                </c:pt>
                <c:pt idx="2">
                  <c:v>JE 2</c:v>
                </c:pt>
                <c:pt idx="3">
                  <c:v>JE 3</c:v>
                </c:pt>
                <c:pt idx="4">
                  <c:v>JE 4</c:v>
                </c:pt>
                <c:pt idx="5">
                  <c:v>JE 5</c:v>
                </c:pt>
                <c:pt idx="6">
                  <c:v>JE 6</c:v>
                </c:pt>
              </c:strCache>
            </c:strRef>
          </c:cat>
          <c:val>
            <c:numRef>
              <c:f>SimData!$AN$4:$AT$4</c:f>
              <c:numCache>
                <c:formatCode>General</c:formatCode>
                <c:ptCount val="7"/>
                <c:pt idx="0">
                  <c:v>9.9986245697939911</c:v>
                </c:pt>
                <c:pt idx="1">
                  <c:v>12.005217688959418</c:v>
                </c:pt>
                <c:pt idx="2">
                  <c:v>13.998900371399547</c:v>
                </c:pt>
                <c:pt idx="3">
                  <c:v>15.997490850034884</c:v>
                </c:pt>
                <c:pt idx="4">
                  <c:v>18.012951053037209</c:v>
                </c:pt>
                <c:pt idx="5">
                  <c:v>19.995664181940217</c:v>
                </c:pt>
                <c:pt idx="6">
                  <c:v>21.990871717798665</c:v>
                </c:pt>
              </c:numCache>
            </c:numRef>
          </c:val>
          <c:smooth val="0"/>
        </c:ser>
        <c:ser>
          <c:idx val="1"/>
          <c:order val="1"/>
          <c:tx>
            <c:v>5th Percentile</c:v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SimData!$AN$3:$AT$3</c:f>
              <c:strCache>
                <c:ptCount val="7"/>
                <c:pt idx="0">
                  <c:v>JE Hist</c:v>
                </c:pt>
                <c:pt idx="1">
                  <c:v>JE 1</c:v>
                </c:pt>
                <c:pt idx="2">
                  <c:v>JE 2</c:v>
                </c:pt>
                <c:pt idx="3">
                  <c:v>JE 3</c:v>
                </c:pt>
                <c:pt idx="4">
                  <c:v>JE 4</c:v>
                </c:pt>
                <c:pt idx="5">
                  <c:v>JE 5</c:v>
                </c:pt>
                <c:pt idx="6">
                  <c:v>JE 6</c:v>
                </c:pt>
              </c:strCache>
            </c:strRef>
          </c:cat>
          <c:val>
            <c:numRef>
              <c:f>SimData!$AN$5:$AT$5</c:f>
              <c:numCache>
                <c:formatCode>General</c:formatCode>
                <c:ptCount val="7"/>
                <c:pt idx="0">
                  <c:v>5.0923136643155553</c:v>
                </c:pt>
                <c:pt idx="1">
                  <c:v>3.1120450483457702</c:v>
                </c:pt>
                <c:pt idx="2">
                  <c:v>2.2554666606686471</c:v>
                </c:pt>
                <c:pt idx="3">
                  <c:v>1.7684842653034201</c:v>
                </c:pt>
                <c:pt idx="4">
                  <c:v>0.21399277565437025</c:v>
                </c:pt>
                <c:pt idx="5">
                  <c:v>-4.6979699198838869</c:v>
                </c:pt>
                <c:pt idx="6">
                  <c:v>-9.5107423864025105</c:v>
                </c:pt>
              </c:numCache>
            </c:numRef>
          </c:val>
          <c:smooth val="0"/>
        </c:ser>
        <c:ser>
          <c:idx val="2"/>
          <c:order val="2"/>
          <c:tx>
            <c:v>25th Percentile</c:v>
          </c:tx>
          <c:spPr>
            <a:ln w="381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SimData!$AN$3:$AT$3</c:f>
              <c:strCache>
                <c:ptCount val="7"/>
                <c:pt idx="0">
                  <c:v>JE Hist</c:v>
                </c:pt>
                <c:pt idx="1">
                  <c:v>JE 1</c:v>
                </c:pt>
                <c:pt idx="2">
                  <c:v>JE 2</c:v>
                </c:pt>
                <c:pt idx="3">
                  <c:v>JE 3</c:v>
                </c:pt>
                <c:pt idx="4">
                  <c:v>JE 4</c:v>
                </c:pt>
                <c:pt idx="5">
                  <c:v>JE 5</c:v>
                </c:pt>
                <c:pt idx="6">
                  <c:v>JE 6</c:v>
                </c:pt>
              </c:strCache>
            </c:strRef>
          </c:cat>
          <c:val>
            <c:numRef>
              <c:f>SimData!$AN$6:$AT$6</c:f>
              <c:numCache>
                <c:formatCode>General</c:formatCode>
                <c:ptCount val="7"/>
                <c:pt idx="0">
                  <c:v>7.9807695276541324</c:v>
                </c:pt>
                <c:pt idx="1">
                  <c:v>8.3608774754233544</c:v>
                </c:pt>
                <c:pt idx="2">
                  <c:v>9.176091222456126</c:v>
                </c:pt>
                <c:pt idx="3">
                  <c:v>10.170952245722191</c:v>
                </c:pt>
                <c:pt idx="4">
                  <c:v>10.71274792989931</c:v>
                </c:pt>
                <c:pt idx="5">
                  <c:v>9.8975548037797516</c:v>
                </c:pt>
                <c:pt idx="6">
                  <c:v>9.0991748877837413</c:v>
                </c:pt>
              </c:numCache>
            </c:numRef>
          </c:val>
          <c:smooth val="0"/>
        </c:ser>
        <c:ser>
          <c:idx val="3"/>
          <c:order val="3"/>
          <c:tx>
            <c:v>75th Percentile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SimData!$AN$3:$AT$3</c:f>
              <c:strCache>
                <c:ptCount val="7"/>
                <c:pt idx="0">
                  <c:v>JE Hist</c:v>
                </c:pt>
                <c:pt idx="1">
                  <c:v>JE 1</c:v>
                </c:pt>
                <c:pt idx="2">
                  <c:v>JE 2</c:v>
                </c:pt>
                <c:pt idx="3">
                  <c:v>JE 3</c:v>
                </c:pt>
                <c:pt idx="4">
                  <c:v>JE 4</c:v>
                </c:pt>
                <c:pt idx="5">
                  <c:v>JE 5</c:v>
                </c:pt>
                <c:pt idx="6">
                  <c:v>JE 6</c:v>
                </c:pt>
              </c:strCache>
            </c:strRef>
          </c:cat>
          <c:val>
            <c:numRef>
              <c:f>SimData!$AN$7:$AT$7</c:f>
              <c:numCache>
                <c:formatCode>General</c:formatCode>
                <c:ptCount val="7"/>
                <c:pt idx="0">
                  <c:v>12.030090672986059</c:v>
                </c:pt>
                <c:pt idx="1">
                  <c:v>15.633543615455668</c:v>
                </c:pt>
                <c:pt idx="2">
                  <c:v>18.823693180508254</c:v>
                </c:pt>
                <c:pt idx="3">
                  <c:v>21.833288449967682</c:v>
                </c:pt>
                <c:pt idx="4">
                  <c:v>25.299036770356189</c:v>
                </c:pt>
                <c:pt idx="5">
                  <c:v>30.148972540757843</c:v>
                </c:pt>
                <c:pt idx="6">
                  <c:v>34.907023301435984</c:v>
                </c:pt>
              </c:numCache>
            </c:numRef>
          </c:val>
          <c:smooth val="0"/>
        </c:ser>
        <c:ser>
          <c:idx val="4"/>
          <c:order val="4"/>
          <c:tx>
            <c:v>95th Percentile</c:v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strRef>
              <c:f>SimData!$AN$3:$AT$3</c:f>
              <c:strCache>
                <c:ptCount val="7"/>
                <c:pt idx="0">
                  <c:v>JE Hist</c:v>
                </c:pt>
                <c:pt idx="1">
                  <c:v>JE 1</c:v>
                </c:pt>
                <c:pt idx="2">
                  <c:v>JE 2</c:v>
                </c:pt>
                <c:pt idx="3">
                  <c:v>JE 3</c:v>
                </c:pt>
                <c:pt idx="4">
                  <c:v>JE 4</c:v>
                </c:pt>
                <c:pt idx="5">
                  <c:v>JE 5</c:v>
                </c:pt>
                <c:pt idx="6">
                  <c:v>JE 6</c:v>
                </c:pt>
              </c:strCache>
            </c:strRef>
          </c:cat>
          <c:val>
            <c:numRef>
              <c:f>SimData!$AN$8:$AT$8</c:f>
              <c:numCache>
                <c:formatCode>General</c:formatCode>
                <c:ptCount val="7"/>
                <c:pt idx="0">
                  <c:v>14.933369461764219</c:v>
                </c:pt>
                <c:pt idx="1">
                  <c:v>20.886709662609668</c:v>
                </c:pt>
                <c:pt idx="2">
                  <c:v>25.72925375635295</c:v>
                </c:pt>
                <c:pt idx="3">
                  <c:v>30.166067908408497</c:v>
                </c:pt>
                <c:pt idx="4">
                  <c:v>35.716911096442672</c:v>
                </c:pt>
                <c:pt idx="5">
                  <c:v>44.658406271472465</c:v>
                </c:pt>
                <c:pt idx="6">
                  <c:v>53.578956043222853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dropLines>
        <c:marker val="1"/>
        <c:smooth val="0"/>
        <c:axId val="189426304"/>
        <c:axId val="189432192"/>
      </c:lineChart>
      <c:catAx>
        <c:axId val="189426304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89432192"/>
        <c:crosses val="autoZero"/>
        <c:auto val="1"/>
        <c:lblAlgn val="ctr"/>
        <c:lblOffset val="100"/>
        <c:noMultiLvlLbl val="0"/>
      </c:catAx>
      <c:valAx>
        <c:axId val="189432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9426304"/>
        <c:crosses val="autoZero"/>
        <c:crossBetween val="between"/>
      </c:valAx>
      <c:spPr>
        <a:noFill/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SimData!$AX$3</c:f>
          <c:strCache>
            <c:ptCount val="1"/>
            <c:pt idx="0">
              <c:v>Constant CV and Expansion Factor used to Increase CV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Average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SimData!$AZ$3:$BM$3</c:f>
              <c:strCache>
                <c:ptCount val="14"/>
                <c:pt idx="0">
                  <c:v>CVS Hist</c:v>
                </c:pt>
                <c:pt idx="1">
                  <c:v>CVS Yeat t+1</c:v>
                </c:pt>
                <c:pt idx="2">
                  <c:v>CVS Yeat t+2</c:v>
                </c:pt>
                <c:pt idx="3">
                  <c:v>CVS Yeat t+3</c:v>
                </c:pt>
                <c:pt idx="4">
                  <c:v>CVS Yeat t+4</c:v>
                </c:pt>
                <c:pt idx="5">
                  <c:v>CVS Yeat t+5</c:v>
                </c:pt>
                <c:pt idx="6">
                  <c:v>CVS Yeat t+6</c:v>
                </c:pt>
                <c:pt idx="7">
                  <c:v>EMP Hist </c:v>
                </c:pt>
                <c:pt idx="8">
                  <c:v>EMP CVS E1</c:v>
                </c:pt>
                <c:pt idx="9">
                  <c:v>EMP CVS E2</c:v>
                </c:pt>
                <c:pt idx="10">
                  <c:v>EMP CVS E3</c:v>
                </c:pt>
                <c:pt idx="11">
                  <c:v>EMP CVS E4</c:v>
                </c:pt>
                <c:pt idx="12">
                  <c:v>EMP CVS E5</c:v>
                </c:pt>
                <c:pt idx="13">
                  <c:v>EMP CVS E6</c:v>
                </c:pt>
              </c:strCache>
            </c:strRef>
          </c:cat>
          <c:val>
            <c:numRef>
              <c:f>SimData!$AZ$4:$BM$4</c:f>
              <c:numCache>
                <c:formatCode>General</c:formatCode>
                <c:ptCount val="14"/>
                <c:pt idx="0">
                  <c:v>15.560932878655089</c:v>
                </c:pt>
                <c:pt idx="1">
                  <c:v>16.560200379031809</c:v>
                </c:pt>
                <c:pt idx="2">
                  <c:v>17.560836742653393</c:v>
                </c:pt>
                <c:pt idx="3">
                  <c:v>18.55998253596826</c:v>
                </c:pt>
                <c:pt idx="4">
                  <c:v>19.560171297191452</c:v>
                </c:pt>
                <c:pt idx="5">
                  <c:v>20.562547901320901</c:v>
                </c:pt>
                <c:pt idx="6">
                  <c:v>21.559928552109298</c:v>
                </c:pt>
                <c:pt idx="7">
                  <c:v>15.560932878655089</c:v>
                </c:pt>
                <c:pt idx="8">
                  <c:v>16.56030056854771</c:v>
                </c:pt>
                <c:pt idx="9">
                  <c:v>17.561464299643475</c:v>
                </c:pt>
                <c:pt idx="10">
                  <c:v>18.559965071936514</c:v>
                </c:pt>
                <c:pt idx="11">
                  <c:v>19.560385418680731</c:v>
                </c:pt>
                <c:pt idx="12">
                  <c:v>20.566369753302236</c:v>
                </c:pt>
                <c:pt idx="13">
                  <c:v>21.559785656327968</c:v>
                </c:pt>
              </c:numCache>
            </c:numRef>
          </c:val>
          <c:smooth val="0"/>
        </c:ser>
        <c:ser>
          <c:idx val="1"/>
          <c:order val="1"/>
          <c:tx>
            <c:v>5th Percentile</c:v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SimData!$AZ$3:$BM$3</c:f>
              <c:strCache>
                <c:ptCount val="14"/>
                <c:pt idx="0">
                  <c:v>CVS Hist</c:v>
                </c:pt>
                <c:pt idx="1">
                  <c:v>CVS Yeat t+1</c:v>
                </c:pt>
                <c:pt idx="2">
                  <c:v>CVS Yeat t+2</c:v>
                </c:pt>
                <c:pt idx="3">
                  <c:v>CVS Yeat t+3</c:v>
                </c:pt>
                <c:pt idx="4">
                  <c:v>CVS Yeat t+4</c:v>
                </c:pt>
                <c:pt idx="5">
                  <c:v>CVS Yeat t+5</c:v>
                </c:pt>
                <c:pt idx="6">
                  <c:v>CVS Yeat t+6</c:v>
                </c:pt>
                <c:pt idx="7">
                  <c:v>EMP Hist </c:v>
                </c:pt>
                <c:pt idx="8">
                  <c:v>EMP CVS E1</c:v>
                </c:pt>
                <c:pt idx="9">
                  <c:v>EMP CVS E2</c:v>
                </c:pt>
                <c:pt idx="10">
                  <c:v>EMP CVS E3</c:v>
                </c:pt>
                <c:pt idx="11">
                  <c:v>EMP CVS E4</c:v>
                </c:pt>
                <c:pt idx="12">
                  <c:v>EMP CVS E5</c:v>
                </c:pt>
                <c:pt idx="13">
                  <c:v>EMP CVS E6</c:v>
                </c:pt>
              </c:strCache>
            </c:strRef>
          </c:cat>
          <c:val>
            <c:numRef>
              <c:f>SimData!$AZ$5:$BM$5</c:f>
              <c:numCache>
                <c:formatCode>General</c:formatCode>
                <c:ptCount val="14"/>
                <c:pt idx="0">
                  <c:v>1.7656111329151996E-2</c:v>
                </c:pt>
                <c:pt idx="1">
                  <c:v>4.2450043780444952E-2</c:v>
                </c:pt>
                <c:pt idx="2">
                  <c:v>2.8388135362298852E-2</c:v>
                </c:pt>
                <c:pt idx="3">
                  <c:v>4.0383841268446116E-2</c:v>
                </c:pt>
                <c:pt idx="4">
                  <c:v>6.0328511470915759E-2</c:v>
                </c:pt>
                <c:pt idx="5">
                  <c:v>6.5496245225368094E-2</c:v>
                </c:pt>
                <c:pt idx="6">
                  <c:v>7.3158333612288809E-2</c:v>
                </c:pt>
                <c:pt idx="7">
                  <c:v>1.7656111329151996E-2</c:v>
                </c:pt>
                <c:pt idx="8">
                  <c:v>-8.2163249343293323</c:v>
                </c:pt>
                <c:pt idx="9">
                  <c:v>-13.120320763115977</c:v>
                </c:pt>
                <c:pt idx="10">
                  <c:v>-18.479232317463108</c:v>
                </c:pt>
                <c:pt idx="11">
                  <c:v>-24.31426084919044</c:v>
                </c:pt>
                <c:pt idx="12">
                  <c:v>-30.676259386936579</c:v>
                </c:pt>
                <c:pt idx="13">
                  <c:v>-42.900524999163139</c:v>
                </c:pt>
              </c:numCache>
            </c:numRef>
          </c:val>
          <c:smooth val="0"/>
        </c:ser>
        <c:ser>
          <c:idx val="2"/>
          <c:order val="2"/>
          <c:tx>
            <c:v>25th Percentile</c:v>
          </c:tx>
          <c:spPr>
            <a:ln w="381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SimData!$AZ$3:$BM$3</c:f>
              <c:strCache>
                <c:ptCount val="14"/>
                <c:pt idx="0">
                  <c:v>CVS Hist</c:v>
                </c:pt>
                <c:pt idx="1">
                  <c:v>CVS Yeat t+1</c:v>
                </c:pt>
                <c:pt idx="2">
                  <c:v>CVS Yeat t+2</c:v>
                </c:pt>
                <c:pt idx="3">
                  <c:v>CVS Yeat t+3</c:v>
                </c:pt>
                <c:pt idx="4">
                  <c:v>CVS Yeat t+4</c:v>
                </c:pt>
                <c:pt idx="5">
                  <c:v>CVS Yeat t+5</c:v>
                </c:pt>
                <c:pt idx="6">
                  <c:v>CVS Yeat t+6</c:v>
                </c:pt>
                <c:pt idx="7">
                  <c:v>EMP Hist </c:v>
                </c:pt>
                <c:pt idx="8">
                  <c:v>EMP CVS E1</c:v>
                </c:pt>
                <c:pt idx="9">
                  <c:v>EMP CVS E2</c:v>
                </c:pt>
                <c:pt idx="10">
                  <c:v>EMP CVS E3</c:v>
                </c:pt>
                <c:pt idx="11">
                  <c:v>EMP CVS E4</c:v>
                </c:pt>
                <c:pt idx="12">
                  <c:v>EMP CVS E5</c:v>
                </c:pt>
                <c:pt idx="13">
                  <c:v>EMP CVS E6</c:v>
                </c:pt>
              </c:strCache>
            </c:strRef>
          </c:cat>
          <c:val>
            <c:numRef>
              <c:f>SimData!$AZ$6:$BM$6</c:f>
              <c:numCache>
                <c:formatCode>General</c:formatCode>
                <c:ptCount val="14"/>
                <c:pt idx="0">
                  <c:v>9.9980326017707988</c:v>
                </c:pt>
                <c:pt idx="1">
                  <c:v>10.649842845967171</c:v>
                </c:pt>
                <c:pt idx="2">
                  <c:v>11.282698910667104</c:v>
                </c:pt>
                <c:pt idx="3">
                  <c:v>11.927770930888761</c:v>
                </c:pt>
                <c:pt idx="4">
                  <c:v>12.579800957369596</c:v>
                </c:pt>
                <c:pt idx="5">
                  <c:v>13.203155520085666</c:v>
                </c:pt>
                <c:pt idx="6">
                  <c:v>13.840211174696545</c:v>
                </c:pt>
                <c:pt idx="7">
                  <c:v>9.9980326017707988</c:v>
                </c:pt>
                <c:pt idx="8">
                  <c:v>7.6947642689507578</c:v>
                </c:pt>
                <c:pt idx="9">
                  <c:v>6.5747230936674317</c:v>
                </c:pt>
                <c:pt idx="10">
                  <c:v>5.2955418617775232</c:v>
                </c:pt>
                <c:pt idx="11">
                  <c:v>3.854552154081591</c:v>
                </c:pt>
                <c:pt idx="12">
                  <c:v>2.1678888002141692</c:v>
                </c:pt>
                <c:pt idx="13">
                  <c:v>-1.5993664759103607</c:v>
                </c:pt>
              </c:numCache>
            </c:numRef>
          </c:val>
          <c:smooth val="0"/>
        </c:ser>
        <c:ser>
          <c:idx val="3"/>
          <c:order val="3"/>
          <c:tx>
            <c:v>75th Percentile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SimData!$AZ$3:$BM$3</c:f>
              <c:strCache>
                <c:ptCount val="14"/>
                <c:pt idx="0">
                  <c:v>CVS Hist</c:v>
                </c:pt>
                <c:pt idx="1">
                  <c:v>CVS Yeat t+1</c:v>
                </c:pt>
                <c:pt idx="2">
                  <c:v>CVS Yeat t+2</c:v>
                </c:pt>
                <c:pt idx="3">
                  <c:v>CVS Yeat t+3</c:v>
                </c:pt>
                <c:pt idx="4">
                  <c:v>CVS Yeat t+4</c:v>
                </c:pt>
                <c:pt idx="5">
                  <c:v>CVS Yeat t+5</c:v>
                </c:pt>
                <c:pt idx="6">
                  <c:v>CVS Yeat t+6</c:v>
                </c:pt>
                <c:pt idx="7">
                  <c:v>EMP Hist </c:v>
                </c:pt>
                <c:pt idx="8">
                  <c:v>EMP CVS E1</c:v>
                </c:pt>
                <c:pt idx="9">
                  <c:v>EMP CVS E2</c:v>
                </c:pt>
                <c:pt idx="10">
                  <c:v>EMP CVS E3</c:v>
                </c:pt>
                <c:pt idx="11">
                  <c:v>EMP CVS E4</c:v>
                </c:pt>
                <c:pt idx="12">
                  <c:v>EMP CVS E5</c:v>
                </c:pt>
                <c:pt idx="13">
                  <c:v>EMP CVS E6</c:v>
                </c:pt>
              </c:strCache>
            </c:strRef>
          </c:cat>
          <c:val>
            <c:numRef>
              <c:f>SimData!$AZ$7:$BM$7</c:f>
              <c:numCache>
                <c:formatCode>General</c:formatCode>
                <c:ptCount val="14"/>
                <c:pt idx="0">
                  <c:v>23.993967310675522</c:v>
                </c:pt>
                <c:pt idx="1">
                  <c:v>25.470168130007046</c:v>
                </c:pt>
                <c:pt idx="2">
                  <c:v>27.025975538886215</c:v>
                </c:pt>
                <c:pt idx="3">
                  <c:v>28.551411796008487</c:v>
                </c:pt>
                <c:pt idx="4">
                  <c:v>30.139618149768623</c:v>
                </c:pt>
                <c:pt idx="5">
                  <c:v>31.69919345064233</c:v>
                </c:pt>
                <c:pt idx="6">
                  <c:v>33.201719497975404</c:v>
                </c:pt>
                <c:pt idx="7">
                  <c:v>23.993967310675522</c:v>
                </c:pt>
                <c:pt idx="8">
                  <c:v>29.925252195010572</c:v>
                </c:pt>
                <c:pt idx="9">
                  <c:v>34.125457193050877</c:v>
                </c:pt>
                <c:pt idx="10">
                  <c:v>38.542823592016973</c:v>
                </c:pt>
                <c:pt idx="11">
                  <c:v>43.364140836979395</c:v>
                </c:pt>
                <c:pt idx="12">
                  <c:v>48.407983626605827</c:v>
                </c:pt>
                <c:pt idx="13">
                  <c:v>56.4851584939262</c:v>
                </c:pt>
              </c:numCache>
            </c:numRef>
          </c:val>
          <c:smooth val="0"/>
        </c:ser>
        <c:ser>
          <c:idx val="4"/>
          <c:order val="4"/>
          <c:tx>
            <c:v>95th Percentile</c:v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strRef>
              <c:f>SimData!$AZ$3:$BM$3</c:f>
              <c:strCache>
                <c:ptCount val="14"/>
                <c:pt idx="0">
                  <c:v>CVS Hist</c:v>
                </c:pt>
                <c:pt idx="1">
                  <c:v>CVS Yeat t+1</c:v>
                </c:pt>
                <c:pt idx="2">
                  <c:v>CVS Yeat t+2</c:v>
                </c:pt>
                <c:pt idx="3">
                  <c:v>CVS Yeat t+3</c:v>
                </c:pt>
                <c:pt idx="4">
                  <c:v>CVS Yeat t+4</c:v>
                </c:pt>
                <c:pt idx="5">
                  <c:v>CVS Yeat t+5</c:v>
                </c:pt>
                <c:pt idx="6">
                  <c:v>CVS Yeat t+6</c:v>
                </c:pt>
                <c:pt idx="7">
                  <c:v>EMP Hist </c:v>
                </c:pt>
                <c:pt idx="8">
                  <c:v>EMP CVS E1</c:v>
                </c:pt>
                <c:pt idx="9">
                  <c:v>EMP CVS E2</c:v>
                </c:pt>
                <c:pt idx="10">
                  <c:v>EMP CVS E3</c:v>
                </c:pt>
                <c:pt idx="11">
                  <c:v>EMP CVS E4</c:v>
                </c:pt>
                <c:pt idx="12">
                  <c:v>EMP CVS E5</c:v>
                </c:pt>
                <c:pt idx="13">
                  <c:v>EMP CVS E6</c:v>
                </c:pt>
              </c:strCache>
            </c:strRef>
          </c:cat>
          <c:val>
            <c:numRef>
              <c:f>SimData!$AZ$8:$BM$8</c:f>
              <c:numCache>
                <c:formatCode>General</c:formatCode>
                <c:ptCount val="14"/>
                <c:pt idx="0">
                  <c:v>30.853473828512755</c:v>
                </c:pt>
                <c:pt idx="1">
                  <c:v>32.882141434335239</c:v>
                </c:pt>
                <c:pt idx="2">
                  <c:v>34.862908005017154</c:v>
                </c:pt>
                <c:pt idx="3">
                  <c:v>36.812110619598002</c:v>
                </c:pt>
                <c:pt idx="4">
                  <c:v>38.760900882704526</c:v>
                </c:pt>
                <c:pt idx="5">
                  <c:v>40.814583129365118</c:v>
                </c:pt>
                <c:pt idx="6">
                  <c:v>42.81311021712574</c:v>
                </c:pt>
                <c:pt idx="7">
                  <c:v>30.853473828512755</c:v>
                </c:pt>
                <c:pt idx="8">
                  <c:v>41.043212151502864</c:v>
                </c:pt>
                <c:pt idx="9">
                  <c:v>47.840089008780026</c:v>
                </c:pt>
                <c:pt idx="10">
                  <c:v>55.064221239195994</c:v>
                </c:pt>
                <c:pt idx="11">
                  <c:v>62.762026986085189</c:v>
                </c:pt>
                <c:pt idx="12">
                  <c:v>71.1964578234128</c:v>
                </c:pt>
                <c:pt idx="13">
                  <c:v>85.319330651377228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dropLines>
        <c:marker val="1"/>
        <c:smooth val="0"/>
        <c:axId val="189475072"/>
        <c:axId val="189489152"/>
      </c:lineChart>
      <c:catAx>
        <c:axId val="189475072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89489152"/>
        <c:crosses val="autoZero"/>
        <c:auto val="1"/>
        <c:lblAlgn val="ctr"/>
        <c:lblOffset val="100"/>
        <c:noMultiLvlLbl val="0"/>
      </c:catAx>
      <c:valAx>
        <c:axId val="189489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9475072"/>
        <c:crosses val="autoZero"/>
        <c:crossBetween val="between"/>
      </c:valAx>
      <c:spPr>
        <a:noFill/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175847</xdr:colOff>
      <xdr:row>9</xdr:row>
      <xdr:rowOff>68139</xdr:rowOff>
    </xdr:from>
    <xdr:to>
      <xdr:col>46</xdr:col>
      <xdr:colOff>461596</xdr:colOff>
      <xdr:row>28</xdr:row>
      <xdr:rowOff>73268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381000</xdr:colOff>
      <xdr:row>8</xdr:row>
      <xdr:rowOff>60812</xdr:rowOff>
    </xdr:from>
    <xdr:to>
      <xdr:col>57</xdr:col>
      <xdr:colOff>600808</xdr:colOff>
      <xdr:row>28</xdr:row>
      <xdr:rowOff>7326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19"/>
  <sheetViews>
    <sheetView zoomScale="130" zoomScaleNormal="130" workbookViewId="0">
      <selection activeCell="J9" sqref="J9"/>
    </sheetView>
  </sheetViews>
  <sheetFormatPr defaultRowHeight="12.75" x14ac:dyDescent="0.2"/>
  <cols>
    <col min="2" max="8" width="9.140625" style="1"/>
    <col min="9" max="15" width="9.140625" style="6"/>
    <col min="16" max="22" width="9.140625" style="1"/>
    <col min="23" max="29" width="13" style="7" customWidth="1"/>
    <col min="30" max="36" width="12.7109375" customWidth="1"/>
  </cols>
  <sheetData>
    <row r="1" spans="1:65" x14ac:dyDescent="0.2">
      <c r="A1" t="s">
        <v>76</v>
      </c>
    </row>
    <row r="2" spans="1:65" x14ac:dyDescent="0.2">
      <c r="A2" t="s">
        <v>62</v>
      </c>
      <c r="B2" s="1" t="str">
        <f ca="1">ADDRESS(ROW(Normal!$C$8),COLUMN(Normal!$C$8),4,,_xll.WSNAME(Normal!$C$8))</f>
        <v>Normal!C8</v>
      </c>
      <c r="C2" s="1" t="str">
        <f ca="1">ADDRESS(ROW(Normal!$D$8),COLUMN(Normal!$D$8),4,,_xll.WSNAME(Normal!$D$8))</f>
        <v>Normal!D8</v>
      </c>
      <c r="D2" s="1" t="str">
        <f ca="1">ADDRESS(ROW(Normal!$E$8),COLUMN(Normal!$E$8),4,,_xll.WSNAME(Normal!$E$8))</f>
        <v>Normal!E8</v>
      </c>
      <c r="E2" s="1" t="str">
        <f ca="1">ADDRESS(ROW(Normal!$F$8),COLUMN(Normal!$F$8),4,,_xll.WSNAME(Normal!$F$8))</f>
        <v>Normal!F8</v>
      </c>
      <c r="F2" s="1" t="str">
        <f ca="1">ADDRESS(ROW(Normal!$G$8),COLUMN(Normal!$G$8),4,,_xll.WSNAME(Normal!$G$8))</f>
        <v>Normal!G8</v>
      </c>
      <c r="G2" s="1" t="str">
        <f ca="1">ADDRESS(ROW(Normal!$H$8),COLUMN(Normal!$H$8),4,,_xll.WSNAME(Normal!$H$8))</f>
        <v>Normal!H8</v>
      </c>
      <c r="H2" s="1" t="str">
        <f ca="1">ADDRESS(ROW(Normal!$I$8),COLUMN(Normal!$I$8),4,,_xll.WSNAME(Normal!$I$8))</f>
        <v>Normal!I8</v>
      </c>
      <c r="I2" s="6" t="str">
        <f ca="1">ADDRESS(ROW(Normal!$C$13),COLUMN(Normal!$C$13),4,,_xll.WSNAME(Normal!$C$13))</f>
        <v>Normal!C13</v>
      </c>
      <c r="J2" s="6" t="str">
        <f ca="1">ADDRESS(ROW(Normal!$D$13),COLUMN(Normal!$D$13),4,,_xll.WSNAME(Normal!$D$13))</f>
        <v>Normal!D13</v>
      </c>
      <c r="K2" s="6" t="str">
        <f ca="1">ADDRESS(ROW(Normal!$E$13),COLUMN(Normal!$E$13),4,,_xll.WSNAME(Normal!$E$13))</f>
        <v>Normal!E13</v>
      </c>
      <c r="L2" s="6" t="str">
        <f ca="1">ADDRESS(ROW(Normal!$F$13),COLUMN(Normal!$F$13),4,,_xll.WSNAME(Normal!$F$13))</f>
        <v>Normal!F13</v>
      </c>
      <c r="M2" s="6" t="str">
        <f ca="1">ADDRESS(ROW(Normal!$G$13),COLUMN(Normal!$G$13),4,,_xll.WSNAME(Normal!$G$13))</f>
        <v>Normal!G13</v>
      </c>
      <c r="N2" s="6" t="str">
        <f ca="1">ADDRESS(ROW(Normal!$H$13),COLUMN(Normal!$H$13),4,,_xll.WSNAME(Normal!$H$13))</f>
        <v>Normal!H13</v>
      </c>
      <c r="O2" s="6" t="str">
        <f ca="1">ADDRESS(ROW(Normal!$I$13),COLUMN(Normal!$I$13),4,,_xll.WSNAME(Normal!$I$13))</f>
        <v>Normal!I13</v>
      </c>
      <c r="P2" s="1" t="str">
        <f ca="1">ADDRESS(ROW(Normal!$C$19),COLUMN(Normal!$C$19),4,,_xll.WSNAME(Normal!$C$19))</f>
        <v>Normal!C19</v>
      </c>
      <c r="Q2" s="1" t="str">
        <f ca="1">ADDRESS(ROW(Normal!$D$19),COLUMN(Normal!$D$19),4,,_xll.WSNAME(Normal!$D$19))</f>
        <v>Normal!D19</v>
      </c>
      <c r="R2" s="1" t="str">
        <f ca="1">ADDRESS(ROW(Normal!$E$19),COLUMN(Normal!$E$19),4,,_xll.WSNAME(Normal!$E$19))</f>
        <v>Normal!E19</v>
      </c>
      <c r="S2" s="1" t="str">
        <f ca="1">ADDRESS(ROW(Normal!$F$19),COLUMN(Normal!$F$19),4,,_xll.WSNAME(Normal!$F$19))</f>
        <v>Normal!F19</v>
      </c>
      <c r="T2" s="1" t="str">
        <f ca="1">ADDRESS(ROW(Normal!$G$19),COLUMN(Normal!$G$19),4,,_xll.WSNAME(Normal!$G$19))</f>
        <v>Normal!G19</v>
      </c>
      <c r="U2" s="1" t="str">
        <f ca="1">ADDRESS(ROW(Normal!$H$19),COLUMN(Normal!$H$19),4,,_xll.WSNAME(Normal!$H$19))</f>
        <v>Normal!H19</v>
      </c>
      <c r="V2" s="1" t="str">
        <f ca="1">ADDRESS(ROW(Normal!$I$19),COLUMN(Normal!$I$19),4,,_xll.WSNAME(Normal!$I$19))</f>
        <v>Normal!I19</v>
      </c>
      <c r="W2" s="7" t="str">
        <f ca="1">ADDRESS(ROW(EMP!$J$60),COLUMN(EMP!$J$60),4,,_xll.WSNAME(EMP!$J$60))</f>
        <v>EMP!J60</v>
      </c>
      <c r="X2" s="7" t="str">
        <f ca="1">ADDRESS(ROW(EMP!$K$60),COLUMN(EMP!$K$60),4,,_xll.WSNAME(EMP!$K$60))</f>
        <v>EMP!K60</v>
      </c>
      <c r="Y2" s="7" t="str">
        <f ca="1">ADDRESS(ROW(EMP!$L$60),COLUMN(EMP!$L$60),4,,_xll.WSNAME(EMP!$L$60))</f>
        <v>EMP!L60</v>
      </c>
      <c r="Z2" s="7" t="str">
        <f ca="1">ADDRESS(ROW(EMP!$M$60),COLUMN(EMP!$M$60),4,,_xll.WSNAME(EMP!$M$60))</f>
        <v>EMP!M60</v>
      </c>
      <c r="AA2" s="7" t="str">
        <f ca="1">ADDRESS(ROW(EMP!$N$60),COLUMN(EMP!$N$60),4,,_xll.WSNAME(EMP!$N$60))</f>
        <v>EMP!N60</v>
      </c>
      <c r="AB2" s="7" t="str">
        <f ca="1">ADDRESS(ROW(EMP!$O$60),COLUMN(EMP!$O$60),4,,_xll.WSNAME(EMP!$O$60))</f>
        <v>EMP!O60</v>
      </c>
      <c r="AC2" s="7" t="str">
        <f ca="1">ADDRESS(ROW(EMP!$P$60),COLUMN(EMP!$P$60),4,,_xll.WSNAME(EMP!$P$60))</f>
        <v>EMP!P60</v>
      </c>
      <c r="AD2" t="str">
        <f ca="1">ADDRESS(ROW(EMP!$J$66),COLUMN(EMP!$J$66),4,,_xll.WSNAME(EMP!$J$66))</f>
        <v>EMP!J66</v>
      </c>
      <c r="AE2" t="str">
        <f ca="1">ADDRESS(ROW(EMP!$K$66),COLUMN(EMP!$K$66),4,,_xll.WSNAME(EMP!$K$66))</f>
        <v>EMP!K66</v>
      </c>
      <c r="AF2" t="str">
        <f ca="1">ADDRESS(ROW(EMP!$L$66),COLUMN(EMP!$L$66),4,,_xll.WSNAME(EMP!$L$66))</f>
        <v>EMP!L66</v>
      </c>
      <c r="AG2" t="str">
        <f ca="1">ADDRESS(ROW(EMP!$M$66),COLUMN(EMP!$M$66),4,,_xll.WSNAME(EMP!$M$66))</f>
        <v>EMP!M66</v>
      </c>
      <c r="AH2" t="str">
        <f ca="1">ADDRESS(ROW(EMP!$N$66),COLUMN(EMP!$N$66),4,,_xll.WSNAME(EMP!$N$66))</f>
        <v>EMP!N66</v>
      </c>
      <c r="AI2" t="str">
        <f ca="1">ADDRESS(ROW(EMP!$O$66),COLUMN(EMP!$O$66),4,,_xll.WSNAME(EMP!$O$66))</f>
        <v>EMP!O66</v>
      </c>
      <c r="AJ2" t="str">
        <f ca="1">ADDRESS(ROW(EMP!$P$66),COLUMN(EMP!$P$66),4,,_xll.WSNAME(EMP!$P$66))</f>
        <v>EMP!P66</v>
      </c>
    </row>
    <row r="3" spans="1:65" x14ac:dyDescent="0.2">
      <c r="A3" t="s">
        <v>3</v>
      </c>
      <c r="B3" s="1">
        <f t="shared" ref="B3:AJ3" si="0">AVERAGE(B9:B508)</f>
        <v>10.000832516026255</v>
      </c>
      <c r="C3" s="1">
        <f t="shared" si="0"/>
        <v>11.999120779531108</v>
      </c>
      <c r="D3" s="1">
        <f t="shared" si="0"/>
        <v>14.001582746178862</v>
      </c>
      <c r="E3" s="1">
        <f t="shared" si="0"/>
        <v>16.000185429882738</v>
      </c>
      <c r="F3" s="1">
        <f t="shared" si="0"/>
        <v>18.001468440418858</v>
      </c>
      <c r="G3" s="1">
        <f t="shared" si="0"/>
        <v>19.99738600127522</v>
      </c>
      <c r="H3" s="1">
        <f t="shared" si="0"/>
        <v>22.001133419299524</v>
      </c>
      <c r="I3" s="6">
        <f t="shared" si="0"/>
        <v>10.001368893705353</v>
      </c>
      <c r="J3" s="6">
        <f t="shared" si="0"/>
        <v>12.001633964424258</v>
      </c>
      <c r="K3" s="6">
        <f t="shared" si="0"/>
        <v>14.000887498736578</v>
      </c>
      <c r="L3" s="6">
        <f t="shared" si="0"/>
        <v>16.005068619981333</v>
      </c>
      <c r="M3" s="6">
        <f t="shared" si="0"/>
        <v>17.997389926591275</v>
      </c>
      <c r="N3" s="6">
        <f t="shared" si="0"/>
        <v>19.995217634447553</v>
      </c>
      <c r="O3" s="6">
        <f t="shared" si="0"/>
        <v>22.009940603932602</v>
      </c>
      <c r="P3" s="1">
        <f t="shared" si="0"/>
        <v>9.9986245697939911</v>
      </c>
      <c r="Q3" s="1">
        <f t="shared" si="0"/>
        <v>12.005217688959418</v>
      </c>
      <c r="R3" s="1">
        <f t="shared" si="0"/>
        <v>13.998900371399547</v>
      </c>
      <c r="S3" s="1">
        <f t="shared" si="0"/>
        <v>15.997490850034884</v>
      </c>
      <c r="T3" s="1">
        <f t="shared" si="0"/>
        <v>18.012951053037209</v>
      </c>
      <c r="U3" s="1">
        <f t="shared" si="0"/>
        <v>19.995664181940217</v>
      </c>
      <c r="V3" s="1">
        <f t="shared" si="0"/>
        <v>21.990871717798665</v>
      </c>
      <c r="W3" s="7">
        <f t="shared" si="0"/>
        <v>15.560932878655089</v>
      </c>
      <c r="X3" s="7">
        <f t="shared" si="0"/>
        <v>16.560200379031809</v>
      </c>
      <c r="Y3" s="7">
        <f t="shared" si="0"/>
        <v>17.560836742653393</v>
      </c>
      <c r="Z3" s="7">
        <f t="shared" si="0"/>
        <v>18.55998253596826</v>
      </c>
      <c r="AA3" s="7">
        <f t="shared" si="0"/>
        <v>19.560171297191452</v>
      </c>
      <c r="AB3" s="7">
        <f t="shared" si="0"/>
        <v>20.562547901320901</v>
      </c>
      <c r="AC3" s="7">
        <f t="shared" si="0"/>
        <v>21.559928552109298</v>
      </c>
      <c r="AD3">
        <f t="shared" si="0"/>
        <v>15.560932878655089</v>
      </c>
      <c r="AE3">
        <f t="shared" si="0"/>
        <v>16.56030056854771</v>
      </c>
      <c r="AF3">
        <f t="shared" si="0"/>
        <v>17.561464299643475</v>
      </c>
      <c r="AG3">
        <f t="shared" si="0"/>
        <v>18.559965071936514</v>
      </c>
      <c r="AH3">
        <f t="shared" si="0"/>
        <v>19.560385418680731</v>
      </c>
      <c r="AI3">
        <f t="shared" si="0"/>
        <v>20.566369753302236</v>
      </c>
      <c r="AJ3">
        <f t="shared" si="0"/>
        <v>21.559785656327968</v>
      </c>
      <c r="AL3" s="2" t="s">
        <v>79</v>
      </c>
      <c r="AN3" t="str">
        <f>SimData!$P$8</f>
        <v>JE Hist</v>
      </c>
      <c r="AO3" t="str">
        <f>SimData!$Q$8</f>
        <v>JE 1</v>
      </c>
      <c r="AP3" t="str">
        <f>SimData!$R$8</f>
        <v>JE 2</v>
      </c>
      <c r="AQ3" t="str">
        <f>SimData!$S$8</f>
        <v>JE 3</v>
      </c>
      <c r="AR3" t="str">
        <f>SimData!$T$8</f>
        <v>JE 4</v>
      </c>
      <c r="AS3" t="str">
        <f>SimData!$U$8</f>
        <v>JE 5</v>
      </c>
      <c r="AT3" t="str">
        <f>SimData!$V$8</f>
        <v>JE 6</v>
      </c>
      <c r="AX3" s="2" t="s">
        <v>80</v>
      </c>
      <c r="AZ3" t="str">
        <f>SimData!$W$8</f>
        <v>CVS Hist</v>
      </c>
      <c r="BA3" t="str">
        <f>SimData!$X$8</f>
        <v>CVS Yeat t+1</v>
      </c>
      <c r="BB3" t="str">
        <f>SimData!$Y$8</f>
        <v>CVS Yeat t+2</v>
      </c>
      <c r="BC3" t="str">
        <f>SimData!$Z$8</f>
        <v>CVS Yeat t+3</v>
      </c>
      <c r="BD3" t="str">
        <f>SimData!$AA$8</f>
        <v>CVS Yeat t+4</v>
      </c>
      <c r="BE3" t="str">
        <f>SimData!$AB$8</f>
        <v>CVS Yeat t+5</v>
      </c>
      <c r="BF3" t="str">
        <f>SimData!$AC$8</f>
        <v>CVS Yeat t+6</v>
      </c>
      <c r="BG3" t="str">
        <f>SimData!$AD$8</f>
        <v xml:space="preserve">EMP Hist </v>
      </c>
      <c r="BH3" t="str">
        <f>SimData!$AE$8</f>
        <v>EMP CVS E1</v>
      </c>
      <c r="BI3" t="str">
        <f>SimData!$AF$8</f>
        <v>EMP CVS E2</v>
      </c>
      <c r="BJ3" t="str">
        <f>SimData!$AG$8</f>
        <v>EMP CVS E3</v>
      </c>
      <c r="BK3" t="str">
        <f>SimData!$AH$8</f>
        <v>EMP CVS E4</v>
      </c>
      <c r="BL3" t="str">
        <f>SimData!$AI$8</f>
        <v>EMP CVS E5</v>
      </c>
      <c r="BM3" t="str">
        <f>SimData!$AJ$8</f>
        <v>EMP CVS E6</v>
      </c>
    </row>
    <row r="4" spans="1:65" x14ac:dyDescent="0.2">
      <c r="A4" t="s">
        <v>4</v>
      </c>
      <c r="B4" s="1">
        <f t="shared" ref="B4:AJ4" si="1">STDEV(B9:B508)</f>
        <v>2.9912015578061526</v>
      </c>
      <c r="C4" s="1">
        <f t="shared" si="1"/>
        <v>2.9939165564339292</v>
      </c>
      <c r="D4" s="1">
        <f t="shared" si="1"/>
        <v>2.9963245791018358</v>
      </c>
      <c r="E4" s="1">
        <f t="shared" si="1"/>
        <v>2.995217091130657</v>
      </c>
      <c r="F4" s="1">
        <f t="shared" si="1"/>
        <v>3.0499903828695545</v>
      </c>
      <c r="G4" s="1">
        <f t="shared" si="1"/>
        <v>3.0090213768181391</v>
      </c>
      <c r="H4" s="1">
        <f t="shared" si="1"/>
        <v>2.9929307507347085</v>
      </c>
      <c r="I4" s="6">
        <f t="shared" si="1"/>
        <v>3.000230733692455</v>
      </c>
      <c r="J4" s="6">
        <f t="shared" si="1"/>
        <v>3.6003054605245439</v>
      </c>
      <c r="K4" s="6">
        <f t="shared" si="1"/>
        <v>4.1994247265930111</v>
      </c>
      <c r="L4" s="6">
        <f t="shared" si="1"/>
        <v>4.8067808279005577</v>
      </c>
      <c r="M4" s="6">
        <f t="shared" si="1"/>
        <v>5.3937644306509132</v>
      </c>
      <c r="N4" s="6">
        <f t="shared" si="1"/>
        <v>6.033164183502576</v>
      </c>
      <c r="O4" s="6">
        <f t="shared" si="1"/>
        <v>6.5947393388574138</v>
      </c>
      <c r="P4" s="1">
        <f t="shared" si="1"/>
        <v>2.999083454384837</v>
      </c>
      <c r="Q4" s="1">
        <f t="shared" si="1"/>
        <v>5.4047794614283999</v>
      </c>
      <c r="R4" s="1">
        <f t="shared" si="1"/>
        <v>7.1504994413074554</v>
      </c>
      <c r="S4" s="1">
        <f t="shared" si="1"/>
        <v>8.6723986590855944</v>
      </c>
      <c r="T4" s="1">
        <f t="shared" si="1"/>
        <v>10.801179618835294</v>
      </c>
      <c r="U4" s="1">
        <f t="shared" si="1"/>
        <v>15.02931443390357</v>
      </c>
      <c r="V4" s="1">
        <f t="shared" si="1"/>
        <v>19.172706936863495</v>
      </c>
      <c r="W4" s="7">
        <f t="shared" si="1"/>
        <v>8.349676108102873</v>
      </c>
      <c r="X4" s="7">
        <f t="shared" si="1"/>
        <v>8.8859001525804953</v>
      </c>
      <c r="Y4" s="7">
        <f t="shared" si="1"/>
        <v>9.4235398194393927</v>
      </c>
      <c r="Z4" s="7">
        <f t="shared" si="1"/>
        <v>9.9597181597755213</v>
      </c>
      <c r="AA4" s="7">
        <f t="shared" si="1"/>
        <v>10.495506878882399</v>
      </c>
      <c r="AB4" s="7">
        <f t="shared" si="1"/>
        <v>11.033116756961139</v>
      </c>
      <c r="AC4" s="7">
        <f t="shared" si="1"/>
        <v>11.570264539374579</v>
      </c>
      <c r="AD4">
        <f t="shared" si="1"/>
        <v>8.349676108102873</v>
      </c>
      <c r="AE4">
        <f t="shared" si="1"/>
        <v>13.328850228870731</v>
      </c>
      <c r="AF4">
        <f t="shared" si="1"/>
        <v>16.491194684018847</v>
      </c>
      <c r="AG4">
        <f t="shared" si="1"/>
        <v>19.919436319551089</v>
      </c>
      <c r="AH4">
        <f t="shared" si="1"/>
        <v>23.614890477485439</v>
      </c>
      <c r="AI4">
        <f t="shared" si="1"/>
        <v>27.582791892402856</v>
      </c>
      <c r="AJ4">
        <f t="shared" si="1"/>
        <v>34.710793618123631</v>
      </c>
      <c r="AM4" t="s">
        <v>78</v>
      </c>
      <c r="AN4">
        <f>AVERAGE(SimData!$P$9:$P$508)</f>
        <v>9.9986245697939911</v>
      </c>
      <c r="AO4">
        <f>AVERAGE(SimData!$Q$9:$Q$508)</f>
        <v>12.005217688959418</v>
      </c>
      <c r="AP4">
        <f>AVERAGE(SimData!$R$9:$R$508)</f>
        <v>13.998900371399547</v>
      </c>
      <c r="AQ4">
        <f>AVERAGE(SimData!$S$9:$S$508)</f>
        <v>15.997490850034884</v>
      </c>
      <c r="AR4">
        <f>AVERAGE(SimData!$T$9:$T$508)</f>
        <v>18.012951053037209</v>
      </c>
      <c r="AS4">
        <f>AVERAGE(SimData!$U$9:$U$508)</f>
        <v>19.995664181940217</v>
      </c>
      <c r="AT4">
        <f>AVERAGE(SimData!$V$9:$V$508)</f>
        <v>21.990871717798665</v>
      </c>
      <c r="AY4" t="s">
        <v>78</v>
      </c>
      <c r="AZ4">
        <f>AVERAGE(SimData!$W$9:$W$508)</f>
        <v>15.560932878655089</v>
      </c>
      <c r="BA4">
        <f>AVERAGE(SimData!$X$9:$X$508)</f>
        <v>16.560200379031809</v>
      </c>
      <c r="BB4">
        <f>AVERAGE(SimData!$Y$9:$Y$508)</f>
        <v>17.560836742653393</v>
      </c>
      <c r="BC4">
        <f>AVERAGE(SimData!$Z$9:$Z$508)</f>
        <v>18.55998253596826</v>
      </c>
      <c r="BD4">
        <f>AVERAGE(SimData!$AA$9:$AA$508)</f>
        <v>19.560171297191452</v>
      </c>
      <c r="BE4">
        <f>AVERAGE(SimData!$AB$9:$AB$508)</f>
        <v>20.562547901320901</v>
      </c>
      <c r="BF4">
        <f>AVERAGE(SimData!$AC$9:$AC$508)</f>
        <v>21.559928552109298</v>
      </c>
      <c r="BG4">
        <f>AVERAGE(SimData!$AD$9:$AD$508)</f>
        <v>15.560932878655089</v>
      </c>
      <c r="BH4">
        <f>AVERAGE(SimData!$AE$9:$AE$508)</f>
        <v>16.56030056854771</v>
      </c>
      <c r="BI4">
        <f>AVERAGE(SimData!$AF$9:$AF$508)</f>
        <v>17.561464299643475</v>
      </c>
      <c r="BJ4">
        <f>AVERAGE(SimData!$AG$9:$AG$508)</f>
        <v>18.559965071936514</v>
      </c>
      <c r="BK4">
        <f>AVERAGE(SimData!$AH$9:$AH$508)</f>
        <v>19.560385418680731</v>
      </c>
      <c r="BL4">
        <f>AVERAGE(SimData!$AI$9:$AI$508)</f>
        <v>20.566369753302236</v>
      </c>
      <c r="BM4">
        <f>AVERAGE(SimData!$AJ$9:$AJ$508)</f>
        <v>21.559785656327968</v>
      </c>
    </row>
    <row r="5" spans="1:65" x14ac:dyDescent="0.2">
      <c r="A5" t="s">
        <v>5</v>
      </c>
      <c r="B5" s="5">
        <f t="shared" ref="B5:AJ5" si="2">100*B4/B3</f>
        <v>29.90952556212471</v>
      </c>
      <c r="C5" s="5">
        <f t="shared" si="2"/>
        <v>24.951132765836892</v>
      </c>
      <c r="D5" s="5">
        <f t="shared" si="2"/>
        <v>21.399899092976153</v>
      </c>
      <c r="E5" s="5">
        <f t="shared" si="2"/>
        <v>18.719889867880166</v>
      </c>
      <c r="F5" s="5">
        <f t="shared" si="2"/>
        <v>16.943008804889406</v>
      </c>
      <c r="G5" s="5">
        <f t="shared" si="2"/>
        <v>15.047073535642387</v>
      </c>
      <c r="H5" s="5">
        <f t="shared" si="2"/>
        <v>13.603529844100176</v>
      </c>
      <c r="I5" s="4">
        <f t="shared" si="2"/>
        <v>29.99820090208587</v>
      </c>
      <c r="J5" s="4">
        <f t="shared" si="2"/>
        <v>29.99846080289333</v>
      </c>
      <c r="K5" s="4">
        <f t="shared" si="2"/>
        <v>29.993989502250926</v>
      </c>
      <c r="L5" s="4">
        <f t="shared" si="2"/>
        <v>30.032866100302691</v>
      </c>
      <c r="M5" s="4">
        <f t="shared" si="2"/>
        <v>29.969703677318158</v>
      </c>
      <c r="N5" s="4">
        <f t="shared" si="2"/>
        <v>30.173035841874025</v>
      </c>
      <c r="O5" s="4">
        <f t="shared" si="2"/>
        <v>29.962549456762762</v>
      </c>
      <c r="P5" s="5">
        <f t="shared" si="2"/>
        <v>29.994960141269004</v>
      </c>
      <c r="Q5" s="5">
        <f t="shared" si="2"/>
        <v>45.020253705177694</v>
      </c>
      <c r="R5" s="5">
        <f t="shared" si="2"/>
        <v>51.079008004916467</v>
      </c>
      <c r="S5" s="5">
        <f t="shared" si="2"/>
        <v>54.210993088748559</v>
      </c>
      <c r="T5" s="5">
        <f t="shared" si="2"/>
        <v>59.96340958809234</v>
      </c>
      <c r="U5" s="5">
        <f t="shared" si="2"/>
        <v>75.162866795281658</v>
      </c>
      <c r="V5" s="5">
        <f t="shared" si="2"/>
        <v>87.184842797049086</v>
      </c>
      <c r="W5" s="4">
        <f t="shared" si="2"/>
        <v>53.657940518181348</v>
      </c>
      <c r="X5" s="4">
        <f t="shared" si="2"/>
        <v>53.658168072843146</v>
      </c>
      <c r="Y5" s="4">
        <f t="shared" si="2"/>
        <v>53.662248317306108</v>
      </c>
      <c r="Z5" s="4">
        <f t="shared" si="2"/>
        <v>53.662325061320061</v>
      </c>
      <c r="AA5" s="4">
        <f t="shared" si="2"/>
        <v>53.657540720972101</v>
      </c>
      <c r="AB5" s="4">
        <f t="shared" si="2"/>
        <v>53.656369871616896</v>
      </c>
      <c r="AC5" s="4">
        <f t="shared" si="2"/>
        <v>53.665597784379543</v>
      </c>
      <c r="AD5" s="4">
        <f t="shared" si="2"/>
        <v>53.657940518181348</v>
      </c>
      <c r="AE5" s="4">
        <f t="shared" si="2"/>
        <v>80.486765162859797</v>
      </c>
      <c r="AF5" s="4">
        <f t="shared" si="2"/>
        <v>93.905578729865042</v>
      </c>
      <c r="AG5" s="4">
        <f t="shared" si="2"/>
        <v>107.32475110995848</v>
      </c>
      <c r="AH5" s="4">
        <f t="shared" si="2"/>
        <v>120.72814503405714</v>
      </c>
      <c r="AI5" s="4">
        <f t="shared" si="2"/>
        <v>134.11599724824566</v>
      </c>
      <c r="AJ5" s="4">
        <f t="shared" si="2"/>
        <v>160.9978604213801</v>
      </c>
      <c r="AL5">
        <v>0.05</v>
      </c>
      <c r="AM5" t="str">
        <f>ROUND(100*$AL$5,1)&amp;IF(AND(VALUE(RIGHT(ROUND(100*$AL$5,1),2))&gt;10,VALUE(RIGHT(ROUND(100*$AN$14,1),2))&lt;20)=TRUE,"th",IF(RIGHT(ROUND(100*$AL$5,1))="1","st",IF(RIGHT(ROUND(100*$AL$5,0))="2","nd",IF(RIGHT(ROUND(100*$AL$5,1))="3","rd","th"))))&amp;" Percentile"</f>
        <v>5th Percentile</v>
      </c>
      <c r="AN5">
        <f>_xll.QUANTILE(SimData!$P$9:$P$508,SimData!$AL$5)</f>
        <v>5.0923136643155553</v>
      </c>
      <c r="AO5">
        <f>_xll.QUANTILE(SimData!$Q$9:$Q$508,SimData!$AL$5)</f>
        <v>3.1120450483457702</v>
      </c>
      <c r="AP5">
        <f>_xll.QUANTILE(SimData!$R$9:$R$508,SimData!$AL$5)</f>
        <v>2.2554666606686471</v>
      </c>
      <c r="AQ5">
        <f>_xll.QUANTILE(SimData!$S$9:$S$508,SimData!$AL$5)</f>
        <v>1.7684842653034201</v>
      </c>
      <c r="AR5">
        <f>_xll.QUANTILE(SimData!$T$9:$T$508,SimData!$AL$5)</f>
        <v>0.21399277565437025</v>
      </c>
      <c r="AS5">
        <f>_xll.QUANTILE(SimData!$U$9:$U$508,SimData!$AL$5)</f>
        <v>-4.6979699198838869</v>
      </c>
      <c r="AT5">
        <f>_xll.QUANTILE(SimData!$V$9:$V$508,SimData!$AL$5)</f>
        <v>-9.5107423864025105</v>
      </c>
      <c r="AX5">
        <v>0.05</v>
      </c>
      <c r="AY5" t="str">
        <f>ROUND(100*$AX$5,1)&amp;IF(AND(VALUE(RIGHT(ROUND(100*$AX$5,1),2))&gt;10,VALUE(RIGHT(ROUND(100*$AN$14,1),2))&lt;20)=TRUE,"th",IF(RIGHT(ROUND(100*$AX$5,1))="1","st",IF(RIGHT(ROUND(100*$AX$5,0))="2","nd",IF(RIGHT(ROUND(100*$AX$5,1))="3","rd","th"))))&amp;" Percentile"</f>
        <v>5th Percentile</v>
      </c>
      <c r="AZ5">
        <f>_xll.QUANTILE(SimData!$W$9:$W$508,SimData!$AX$5)</f>
        <v>1.7656111329151996E-2</v>
      </c>
      <c r="BA5">
        <f>_xll.QUANTILE(SimData!$X$9:$X$508,SimData!$AX$5)</f>
        <v>4.2450043780444952E-2</v>
      </c>
      <c r="BB5">
        <f>_xll.QUANTILE(SimData!$Y$9:$Y$508,SimData!$AX$5)</f>
        <v>2.8388135362298852E-2</v>
      </c>
      <c r="BC5">
        <f>_xll.QUANTILE(SimData!$Z$9:$Z$508,SimData!$AX$5)</f>
        <v>4.0383841268446116E-2</v>
      </c>
      <c r="BD5">
        <f>_xll.QUANTILE(SimData!$AA$9:$AA$508,SimData!$AX$5)</f>
        <v>6.0328511470915759E-2</v>
      </c>
      <c r="BE5">
        <f>_xll.QUANTILE(SimData!$AB$9:$AB$508,SimData!$AX$5)</f>
        <v>6.5496245225368094E-2</v>
      </c>
      <c r="BF5">
        <f>_xll.QUANTILE(SimData!$AC$9:$AC$508,SimData!$AX$5)</f>
        <v>7.3158333612288809E-2</v>
      </c>
      <c r="BG5">
        <f>_xll.QUANTILE(SimData!$AD$9:$AD$508,SimData!$AX$5)</f>
        <v>1.7656111329151996E-2</v>
      </c>
      <c r="BH5">
        <f>_xll.QUANTILE(SimData!$AE$9:$AE$508,SimData!$AX$5)</f>
        <v>-8.2163249343293323</v>
      </c>
      <c r="BI5">
        <f>_xll.QUANTILE(SimData!$AF$9:$AF$508,SimData!$AX$5)</f>
        <v>-13.120320763115977</v>
      </c>
      <c r="BJ5">
        <f>_xll.QUANTILE(SimData!$AG$9:$AG$508,SimData!$AX$5)</f>
        <v>-18.479232317463108</v>
      </c>
      <c r="BK5">
        <f>_xll.QUANTILE(SimData!$AH$9:$AH$508,SimData!$AX$5)</f>
        <v>-24.31426084919044</v>
      </c>
      <c r="BL5">
        <f>_xll.QUANTILE(SimData!$AI$9:$AI$508,SimData!$AX$5)</f>
        <v>-30.676259386936579</v>
      </c>
      <c r="BM5">
        <f>_xll.QUANTILE(SimData!$AJ$9:$AJ$508,SimData!$AX$5)</f>
        <v>-42.900524999163139</v>
      </c>
    </row>
    <row r="6" spans="1:65" x14ac:dyDescent="0.2">
      <c r="A6" t="s">
        <v>63</v>
      </c>
      <c r="B6" s="1">
        <f t="shared" ref="B6:AJ6" si="3">MIN(B9:B508)</f>
        <v>1.3642627864890073</v>
      </c>
      <c r="C6" s="1">
        <f t="shared" si="3"/>
        <v>2.6034698194702734</v>
      </c>
      <c r="D6" s="1">
        <f t="shared" si="3"/>
        <v>5.2376418336827335</v>
      </c>
      <c r="E6" s="1">
        <f t="shared" si="3"/>
        <v>6.7312089081300268</v>
      </c>
      <c r="F6" s="1">
        <f t="shared" si="3"/>
        <v>5.2972671990309905</v>
      </c>
      <c r="G6" s="1">
        <f t="shared" si="3"/>
        <v>9.2282196384405175</v>
      </c>
      <c r="H6" s="1">
        <f t="shared" si="3"/>
        <v>13.337271073663352</v>
      </c>
      <c r="I6" s="6">
        <f t="shared" si="3"/>
        <v>1.1729216281968959</v>
      </c>
      <c r="J6" s="6">
        <f t="shared" si="3"/>
        <v>1.1940248125813948</v>
      </c>
      <c r="K6" s="6">
        <f t="shared" si="3"/>
        <v>1.4563755691687685</v>
      </c>
      <c r="L6" s="6">
        <f t="shared" si="3"/>
        <v>1.3137428580034403</v>
      </c>
      <c r="M6" s="6">
        <f t="shared" si="3"/>
        <v>1.8803575539929973</v>
      </c>
      <c r="N6" s="6">
        <f t="shared" si="3"/>
        <v>-2.139521804149318</v>
      </c>
      <c r="O6" s="6">
        <f t="shared" si="3"/>
        <v>2.8926966741861975</v>
      </c>
      <c r="P6" s="1">
        <f t="shared" si="3"/>
        <v>0.34004931746236089</v>
      </c>
      <c r="Q6" s="1">
        <f t="shared" si="3"/>
        <v>-4.1595352276039854</v>
      </c>
      <c r="R6" s="1">
        <f t="shared" si="3"/>
        <v>-8.2984645222004083</v>
      </c>
      <c r="S6" s="1">
        <f t="shared" si="3"/>
        <v>-13.660484549773066</v>
      </c>
      <c r="T6" s="1">
        <f t="shared" si="3"/>
        <v>-13.901616885256139</v>
      </c>
      <c r="U6" s="1">
        <f t="shared" si="3"/>
        <v>-28.926244297841748</v>
      </c>
      <c r="V6" s="1">
        <f t="shared" si="3"/>
        <v>-44.587566007007268</v>
      </c>
      <c r="W6" s="7">
        <f t="shared" si="3"/>
        <v>-1.5032392961792506E-3</v>
      </c>
      <c r="X6" s="7">
        <f t="shared" si="3"/>
        <v>-1.655287379405923E-3</v>
      </c>
      <c r="Y6" s="7">
        <f t="shared" si="3"/>
        <v>-1.7464651855547153E-3</v>
      </c>
      <c r="Z6" s="7">
        <f t="shared" si="3"/>
        <v>-1.829517037059105E-3</v>
      </c>
      <c r="AA6" s="7">
        <f t="shared" si="3"/>
        <v>-1.8876866689094384E-3</v>
      </c>
      <c r="AB6" s="7">
        <f t="shared" si="3"/>
        <v>-2.0119377467892182E-3</v>
      </c>
      <c r="AC6" s="7">
        <f t="shared" si="3"/>
        <v>-2.085810539690014E-3</v>
      </c>
      <c r="AD6">
        <f t="shared" si="3"/>
        <v>-1.5032392961792506E-3</v>
      </c>
      <c r="AE6">
        <f t="shared" si="3"/>
        <v>-8.2824829310691062</v>
      </c>
      <c r="AF6">
        <f t="shared" si="3"/>
        <v>-13.173056314074717</v>
      </c>
      <c r="AG6">
        <f t="shared" si="3"/>
        <v>-18.563659034074117</v>
      </c>
      <c r="AH6">
        <f t="shared" si="3"/>
        <v>-24.454247295005043</v>
      </c>
      <c r="AI6">
        <f t="shared" si="3"/>
        <v>-30.845029844366969</v>
      </c>
      <c r="AJ6">
        <f t="shared" si="3"/>
        <v>-43.126257431619074</v>
      </c>
      <c r="AL6">
        <v>0.25</v>
      </c>
      <c r="AM6" t="str">
        <f>ROUND(100*$AL$6,1)&amp;IF(AND(VALUE(RIGHT(ROUND(100*$AL$6,1),2))&gt;10,VALUE(RIGHT(ROUND(100*$AN$14,1),2))&lt;20)=TRUE,"th",IF(RIGHT(ROUND(100*$AL$6,1))="1","st",IF(RIGHT(ROUND(100*$AL$6,0))="2","nd",IF(RIGHT(ROUND(100*$AL$6,1))="3","rd","th"))))&amp;" Percentile"</f>
        <v>25th Percentile</v>
      </c>
      <c r="AN6">
        <f>_xll.QUANTILE(SimData!$P$9:$P$508,SimData!$AL$6)</f>
        <v>7.9807695276541324</v>
      </c>
      <c r="AO6">
        <f>_xll.QUANTILE(SimData!$Q$9:$Q$508,SimData!$AL$6)</f>
        <v>8.3608774754233544</v>
      </c>
      <c r="AP6">
        <f>_xll.QUANTILE(SimData!$R$9:$R$508,SimData!$AL$6)</f>
        <v>9.176091222456126</v>
      </c>
      <c r="AQ6">
        <f>_xll.QUANTILE(SimData!$S$9:$S$508,SimData!$AL$6)</f>
        <v>10.170952245722191</v>
      </c>
      <c r="AR6">
        <f>_xll.QUANTILE(SimData!$T$9:$T$508,SimData!$AL$6)</f>
        <v>10.71274792989931</v>
      </c>
      <c r="AS6">
        <f>_xll.QUANTILE(SimData!$U$9:$U$508,SimData!$AL$6)</f>
        <v>9.8975548037797516</v>
      </c>
      <c r="AT6">
        <f>_xll.QUANTILE(SimData!$V$9:$V$508,SimData!$AL$6)</f>
        <v>9.0991748877837413</v>
      </c>
      <c r="AX6">
        <v>0.25</v>
      </c>
      <c r="AY6" t="str">
        <f>ROUND(100*$AX$6,1)&amp;IF(AND(VALUE(RIGHT(ROUND(100*$AX$6,1),2))&gt;10,VALUE(RIGHT(ROUND(100*$AN$14,1),2))&lt;20)=TRUE,"th",IF(RIGHT(ROUND(100*$AX$6,1))="1","st",IF(RIGHT(ROUND(100*$AX$6,0))="2","nd",IF(RIGHT(ROUND(100*$AX$6,1))="3","rd","th"))))&amp;" Percentile"</f>
        <v>25th Percentile</v>
      </c>
      <c r="AZ6">
        <f>_xll.QUANTILE(SimData!$W$9:$W$508,SimData!$AX$6)</f>
        <v>9.9980326017707988</v>
      </c>
      <c r="BA6">
        <f>_xll.QUANTILE(SimData!$X$9:$X$508,SimData!$AX$6)</f>
        <v>10.649842845967171</v>
      </c>
      <c r="BB6">
        <f>_xll.QUANTILE(SimData!$Y$9:$Y$508,SimData!$AX$6)</f>
        <v>11.282698910667104</v>
      </c>
      <c r="BC6">
        <f>_xll.QUANTILE(SimData!$Z$9:$Z$508,SimData!$AX$6)</f>
        <v>11.927770930888761</v>
      </c>
      <c r="BD6">
        <f>_xll.QUANTILE(SimData!$AA$9:$AA$508,SimData!$AX$6)</f>
        <v>12.579800957369596</v>
      </c>
      <c r="BE6">
        <f>_xll.QUANTILE(SimData!$AB$9:$AB$508,SimData!$AX$6)</f>
        <v>13.203155520085666</v>
      </c>
      <c r="BF6">
        <f>_xll.QUANTILE(SimData!$AC$9:$AC$508,SimData!$AX$6)</f>
        <v>13.840211174696545</v>
      </c>
      <c r="BG6">
        <f>_xll.QUANTILE(SimData!$AD$9:$AD$508,SimData!$AX$6)</f>
        <v>9.9980326017707988</v>
      </c>
      <c r="BH6">
        <f>_xll.QUANTILE(SimData!$AE$9:$AE$508,SimData!$AX$6)</f>
        <v>7.6947642689507578</v>
      </c>
      <c r="BI6">
        <f>_xll.QUANTILE(SimData!$AF$9:$AF$508,SimData!$AX$6)</f>
        <v>6.5747230936674317</v>
      </c>
      <c r="BJ6">
        <f>_xll.QUANTILE(SimData!$AG$9:$AG$508,SimData!$AX$6)</f>
        <v>5.2955418617775232</v>
      </c>
      <c r="BK6">
        <f>_xll.QUANTILE(SimData!$AH$9:$AH$508,SimData!$AX$6)</f>
        <v>3.854552154081591</v>
      </c>
      <c r="BL6">
        <f>_xll.QUANTILE(SimData!$AI$9:$AI$508,SimData!$AX$6)</f>
        <v>2.1678888002141692</v>
      </c>
      <c r="BM6">
        <f>_xll.QUANTILE(SimData!$AJ$9:$AJ$508,SimData!$AX$6)</f>
        <v>-1.5993664759103607</v>
      </c>
    </row>
    <row r="7" spans="1:65" x14ac:dyDescent="0.2">
      <c r="A7" t="s">
        <v>64</v>
      </c>
      <c r="B7" s="1">
        <f t="shared" ref="B7:AJ7" si="4">MAX(B9:B508)</f>
        <v>18.766402691273996</v>
      </c>
      <c r="C7" s="1">
        <f t="shared" si="4"/>
        <v>20.712313438731208</v>
      </c>
      <c r="D7" s="1">
        <f t="shared" si="4"/>
        <v>23.031449782889204</v>
      </c>
      <c r="E7" s="1">
        <f t="shared" si="4"/>
        <v>25.018683094040767</v>
      </c>
      <c r="F7" s="1">
        <f t="shared" si="4"/>
        <v>30.742829228082464</v>
      </c>
      <c r="G7" s="1">
        <f t="shared" si="4"/>
        <v>29.505617417735699</v>
      </c>
      <c r="H7" s="1">
        <f t="shared" si="4"/>
        <v>31.062830183686948</v>
      </c>
      <c r="I7" s="6">
        <f t="shared" si="4"/>
        <v>19.869911810747759</v>
      </c>
      <c r="J7" s="6">
        <f t="shared" si="4"/>
        <v>22.996082305617662</v>
      </c>
      <c r="K7" s="6">
        <f t="shared" si="4"/>
        <v>26.772892679417822</v>
      </c>
      <c r="L7" s="6">
        <f t="shared" si="4"/>
        <v>32.203335389094292</v>
      </c>
      <c r="M7" s="6">
        <f t="shared" si="4"/>
        <v>34.139289192752202</v>
      </c>
      <c r="N7" s="6">
        <f t="shared" si="4"/>
        <v>38.981521543248974</v>
      </c>
      <c r="O7" s="6">
        <f t="shared" si="4"/>
        <v>44.091368851954407</v>
      </c>
      <c r="P7" s="1">
        <f t="shared" si="4"/>
        <v>18.765405398877913</v>
      </c>
      <c r="Q7" s="1">
        <f t="shared" si="4"/>
        <v>30.534905676917759</v>
      </c>
      <c r="R7" s="1">
        <f t="shared" si="4"/>
        <v>36.444636082625237</v>
      </c>
      <c r="S7" s="1">
        <f t="shared" si="4"/>
        <v>43.424391450065272</v>
      </c>
      <c r="T7" s="1">
        <f t="shared" si="4"/>
        <v>53.914347982954006</v>
      </c>
      <c r="U7" s="1">
        <f t="shared" si="4"/>
        <v>67.611501206841382</v>
      </c>
      <c r="V7" s="1">
        <f t="shared" si="4"/>
        <v>81.945976886363383</v>
      </c>
      <c r="W7" s="7">
        <f t="shared" si="4"/>
        <v>30.901492772587822</v>
      </c>
      <c r="X7" s="7">
        <f t="shared" si="4"/>
        <v>32.887473084444011</v>
      </c>
      <c r="Y7" s="7">
        <f t="shared" si="4"/>
        <v>34.873439081281639</v>
      </c>
      <c r="Z7" s="7">
        <f t="shared" si="4"/>
        <v>36.859352510076526</v>
      </c>
      <c r="AA7" s="7">
        <f t="shared" si="4"/>
        <v>38.845354944818347</v>
      </c>
      <c r="AB7" s="7">
        <f t="shared" si="4"/>
        <v>40.831299606246027</v>
      </c>
      <c r="AC7" s="7">
        <f t="shared" si="4"/>
        <v>42.81727039748003</v>
      </c>
      <c r="AD7">
        <f t="shared" si="4"/>
        <v>30.901492772587822</v>
      </c>
      <c r="AE7">
        <f t="shared" si="4"/>
        <v>41.051209626666022</v>
      </c>
      <c r="AF7">
        <f t="shared" si="4"/>
        <v>47.858518392242871</v>
      </c>
      <c r="AG7">
        <f t="shared" si="4"/>
        <v>55.158705020153057</v>
      </c>
      <c r="AH7">
        <f t="shared" si="4"/>
        <v>62.952048625841279</v>
      </c>
      <c r="AI7">
        <f t="shared" si="4"/>
        <v>71.238249015615082</v>
      </c>
      <c r="AJ7">
        <f t="shared" si="4"/>
        <v>85.331811192440085</v>
      </c>
      <c r="AL7">
        <v>0.75</v>
      </c>
      <c r="AM7" t="str">
        <f>ROUND(100*$AL$7,1)&amp;IF(AND(VALUE(RIGHT(ROUND(100*$AL$7,1),2))&gt;10,VALUE(RIGHT(ROUND(100*$AN$14,1),2))&lt;20)=TRUE,"th",IF(RIGHT(ROUND(100*$AL$7,1))="1","st",IF(RIGHT(ROUND(100*$AL$7,0))="2","nd",IF(RIGHT(ROUND(100*$AL$7,1))="3","rd","th"))))&amp;" Percentile"</f>
        <v>75th Percentile</v>
      </c>
      <c r="AN7">
        <f>_xll.QUANTILE(SimData!$P$9:$P$508,SimData!$AL$7)</f>
        <v>12.030090672986059</v>
      </c>
      <c r="AO7">
        <f>_xll.QUANTILE(SimData!$Q$9:$Q$508,SimData!$AL$7)</f>
        <v>15.633543615455668</v>
      </c>
      <c r="AP7">
        <f>_xll.QUANTILE(SimData!$R$9:$R$508,SimData!$AL$7)</f>
        <v>18.823693180508254</v>
      </c>
      <c r="AQ7">
        <f>_xll.QUANTILE(SimData!$S$9:$S$508,SimData!$AL$7)</f>
        <v>21.833288449967682</v>
      </c>
      <c r="AR7">
        <f>_xll.QUANTILE(SimData!$T$9:$T$508,SimData!$AL$7)</f>
        <v>25.299036770356189</v>
      </c>
      <c r="AS7">
        <f>_xll.QUANTILE(SimData!$U$9:$U$508,SimData!$AL$7)</f>
        <v>30.148972540757843</v>
      </c>
      <c r="AT7">
        <f>_xll.QUANTILE(SimData!$V$9:$V$508,SimData!$AL$7)</f>
        <v>34.907023301435984</v>
      </c>
      <c r="AX7">
        <v>0.75</v>
      </c>
      <c r="AY7" t="str">
        <f>ROUND(100*$AX$7,1)&amp;IF(AND(VALUE(RIGHT(ROUND(100*$AX$7,1),2))&gt;10,VALUE(RIGHT(ROUND(100*$AN$14,1),2))&lt;20)=TRUE,"th",IF(RIGHT(ROUND(100*$AX$7,1))="1","st",IF(RIGHT(ROUND(100*$AX$7,0))="2","nd",IF(RIGHT(ROUND(100*$AX$7,1))="3","rd","th"))))&amp;" Percentile"</f>
        <v>75th Percentile</v>
      </c>
      <c r="AZ7">
        <f>_xll.QUANTILE(SimData!$W$9:$W$508,SimData!$AX$7)</f>
        <v>23.993967310675522</v>
      </c>
      <c r="BA7">
        <f>_xll.QUANTILE(SimData!$X$9:$X$508,SimData!$AX$7)</f>
        <v>25.470168130007046</v>
      </c>
      <c r="BB7">
        <f>_xll.QUANTILE(SimData!$Y$9:$Y$508,SimData!$AX$7)</f>
        <v>27.025975538886215</v>
      </c>
      <c r="BC7">
        <f>_xll.QUANTILE(SimData!$Z$9:$Z$508,SimData!$AX$7)</f>
        <v>28.551411796008487</v>
      </c>
      <c r="BD7">
        <f>_xll.QUANTILE(SimData!$AA$9:$AA$508,SimData!$AX$7)</f>
        <v>30.139618149768623</v>
      </c>
      <c r="BE7">
        <f>_xll.QUANTILE(SimData!$AB$9:$AB$508,SimData!$AX$7)</f>
        <v>31.69919345064233</v>
      </c>
      <c r="BF7">
        <f>_xll.QUANTILE(SimData!$AC$9:$AC$508,SimData!$AX$7)</f>
        <v>33.201719497975404</v>
      </c>
      <c r="BG7">
        <f>_xll.QUANTILE(SimData!$AD$9:$AD$508,SimData!$AX$7)</f>
        <v>23.993967310675522</v>
      </c>
      <c r="BH7">
        <f>_xll.QUANTILE(SimData!$AE$9:$AE$508,SimData!$AX$7)</f>
        <v>29.925252195010572</v>
      </c>
      <c r="BI7">
        <f>_xll.QUANTILE(SimData!$AF$9:$AF$508,SimData!$AX$7)</f>
        <v>34.125457193050877</v>
      </c>
      <c r="BJ7">
        <f>_xll.QUANTILE(SimData!$AG$9:$AG$508,SimData!$AX$7)</f>
        <v>38.542823592016973</v>
      </c>
      <c r="BK7">
        <f>_xll.QUANTILE(SimData!$AH$9:$AH$508,SimData!$AX$7)</f>
        <v>43.364140836979395</v>
      </c>
      <c r="BL7">
        <f>_xll.QUANTILE(SimData!$AI$9:$AI$508,SimData!$AX$7)</f>
        <v>48.407983626605827</v>
      </c>
      <c r="BM7">
        <f>_xll.QUANTILE(SimData!$AJ$9:$AJ$508,SimData!$AX$7)</f>
        <v>56.4851584939262</v>
      </c>
    </row>
    <row r="8" spans="1:65" x14ac:dyDescent="0.2">
      <c r="A8" t="s">
        <v>65</v>
      </c>
      <c r="B8" s="1" t="str">
        <f>Normal!$C$7</f>
        <v>History</v>
      </c>
      <c r="C8" s="1" t="str">
        <f>Normal!$D$7</f>
        <v>Year t+1</v>
      </c>
      <c r="D8" s="1" t="str">
        <f>Normal!$E$7</f>
        <v>Year t+2</v>
      </c>
      <c r="E8" s="1" t="str">
        <f>Normal!$F$7</f>
        <v>Year t+3</v>
      </c>
      <c r="F8" s="1" t="str">
        <f>Normal!$G$7</f>
        <v>Year t+4</v>
      </c>
      <c r="G8" s="1" t="str">
        <f>Normal!$H$7</f>
        <v>Year t+5</v>
      </c>
      <c r="H8" s="1" t="str">
        <f>Normal!$I$7</f>
        <v>Year t+6</v>
      </c>
      <c r="I8" s="6" t="str">
        <f>Normal!$C$12</f>
        <v>J Hist</v>
      </c>
      <c r="J8" s="6" t="str">
        <f>Normal!$D$12</f>
        <v>J Hist 1</v>
      </c>
      <c r="K8" s="6" t="str">
        <f>Normal!$E$12</f>
        <v>J Hist 2</v>
      </c>
      <c r="L8" s="6" t="str">
        <f>Normal!$F$12</f>
        <v>J Hist 3</v>
      </c>
      <c r="M8" s="6" t="str">
        <f>Normal!$G$12</f>
        <v>J Hist 4</v>
      </c>
      <c r="N8" s="6" t="str">
        <f>Normal!$H$12</f>
        <v>J Hist 5</v>
      </c>
      <c r="O8" s="6" t="str">
        <f>Normal!$I$12</f>
        <v>J Hist 6</v>
      </c>
      <c r="P8" s="1" t="str">
        <f>Normal!$C$18</f>
        <v>JE Hist</v>
      </c>
      <c r="Q8" s="1" t="str">
        <f>Normal!$D$18</f>
        <v>JE 1</v>
      </c>
      <c r="R8" s="1" t="str">
        <f>Normal!$E$18</f>
        <v>JE 2</v>
      </c>
      <c r="S8" s="1" t="str">
        <f>Normal!$F$18</f>
        <v>JE 3</v>
      </c>
      <c r="T8" s="1" t="str">
        <f>Normal!$G$18</f>
        <v>JE 4</v>
      </c>
      <c r="U8" s="1" t="str">
        <f>Normal!$H$18</f>
        <v>JE 5</v>
      </c>
      <c r="V8" s="1" t="str">
        <f>Normal!$I$18</f>
        <v>JE 6</v>
      </c>
      <c r="W8" s="7" t="str">
        <f>EMP!$I$60&amp;" "&amp;EMP!$J$59</f>
        <v>CVS Hist</v>
      </c>
      <c r="X8" s="7" t="str">
        <f>EMP!$I$60&amp;" "&amp;EMP!$K$59</f>
        <v>CVS Yeat t+1</v>
      </c>
      <c r="Y8" s="7" t="str">
        <f>EMP!$I$60&amp;" "&amp;EMP!$L$59</f>
        <v>CVS Yeat t+2</v>
      </c>
      <c r="Z8" s="7" t="str">
        <f>EMP!$I$60&amp;" "&amp;EMP!$M$59</f>
        <v>CVS Yeat t+3</v>
      </c>
      <c r="AA8" s="7" t="str">
        <f>EMP!$I$60&amp;" "&amp;EMP!$N$59</f>
        <v>CVS Yeat t+4</v>
      </c>
      <c r="AB8" s="7" t="str">
        <f>EMP!$I$60&amp;" "&amp;EMP!$O$59</f>
        <v>CVS Yeat t+5</v>
      </c>
      <c r="AC8" s="7" t="str">
        <f>EMP!$I$60&amp;" "&amp;EMP!$P$59</f>
        <v>CVS Yeat t+6</v>
      </c>
      <c r="AD8" t="str">
        <f>EMP!$I$66&amp;" "&amp;EMP!$J$65</f>
        <v xml:space="preserve">EMP Hist </v>
      </c>
      <c r="AE8" t="str">
        <f>EMP!$I$66&amp;" "&amp;EMP!$K$65</f>
        <v>EMP CVS E1</v>
      </c>
      <c r="AF8" t="str">
        <f>EMP!$I$66&amp;" "&amp;EMP!$L$65</f>
        <v>EMP CVS E2</v>
      </c>
      <c r="AG8" t="str">
        <f>EMP!$I$66&amp;" "&amp;EMP!$M$65</f>
        <v>EMP CVS E3</v>
      </c>
      <c r="AH8" t="str">
        <f>EMP!$I$66&amp;" "&amp;EMP!$N$65</f>
        <v>EMP CVS E4</v>
      </c>
      <c r="AI8" t="str">
        <f>EMP!$I$66&amp;" "&amp;EMP!$O$65</f>
        <v>EMP CVS E5</v>
      </c>
      <c r="AJ8" t="str">
        <f>EMP!$I$66&amp;" "&amp;EMP!$P$65</f>
        <v>EMP CVS E6</v>
      </c>
      <c r="AL8">
        <v>0.95</v>
      </c>
      <c r="AM8" t="str">
        <f>ROUND(100*$AL$8,1)&amp;IF(AND(VALUE(RIGHT(ROUND(100*$AL$8,1),2))&gt;10,VALUE(RIGHT(ROUND(100*$AN$14,1),2))&lt;20)=TRUE,"th",IF(RIGHT(ROUND(100*$AL$8,1))="1","st",IF(RIGHT(ROUND(100*$AL$8,0))="2","nd",IF(RIGHT(ROUND(100*$AL$8,1))="3","rd","th"))))&amp;" Percentile"</f>
        <v>95th Percentile</v>
      </c>
      <c r="AN8">
        <f>_xll.QUANTILE(SimData!$P$9:$P$508,SimData!$AL$8)</f>
        <v>14.933369461764219</v>
      </c>
      <c r="AO8">
        <f>_xll.QUANTILE(SimData!$Q$9:$Q$508,SimData!$AL$8)</f>
        <v>20.886709662609668</v>
      </c>
      <c r="AP8">
        <f>_xll.QUANTILE(SimData!$R$9:$R$508,SimData!$AL$8)</f>
        <v>25.72925375635295</v>
      </c>
      <c r="AQ8">
        <f>_xll.QUANTILE(SimData!$S$9:$S$508,SimData!$AL$8)</f>
        <v>30.166067908408497</v>
      </c>
      <c r="AR8">
        <f>_xll.QUANTILE(SimData!$T$9:$T$508,SimData!$AL$8)</f>
        <v>35.716911096442672</v>
      </c>
      <c r="AS8">
        <f>_xll.QUANTILE(SimData!$U$9:$U$508,SimData!$AL$8)</f>
        <v>44.658406271472465</v>
      </c>
      <c r="AT8">
        <f>_xll.QUANTILE(SimData!$V$9:$V$508,SimData!$AL$8)</f>
        <v>53.578956043222853</v>
      </c>
      <c r="AX8">
        <v>0.95</v>
      </c>
      <c r="AY8" t="str">
        <f>ROUND(100*$AX$8,1)&amp;IF(AND(VALUE(RIGHT(ROUND(100*$AX$8,1),2))&gt;10,VALUE(RIGHT(ROUND(100*$AN$14,1),2))&lt;20)=TRUE,"th",IF(RIGHT(ROUND(100*$AX$8,1))="1","st",IF(RIGHT(ROUND(100*$AX$8,0))="2","nd",IF(RIGHT(ROUND(100*$AX$8,1))="3","rd","th"))))&amp;" Percentile"</f>
        <v>95th Percentile</v>
      </c>
      <c r="AZ8">
        <f>_xll.QUANTILE(SimData!$W$9:$W$508,SimData!$AX$8)</f>
        <v>30.853473828512755</v>
      </c>
      <c r="BA8">
        <f>_xll.QUANTILE(SimData!$X$9:$X$508,SimData!$AX$8)</f>
        <v>32.882141434335239</v>
      </c>
      <c r="BB8">
        <f>_xll.QUANTILE(SimData!$Y$9:$Y$508,SimData!$AX$8)</f>
        <v>34.862908005017154</v>
      </c>
      <c r="BC8">
        <f>_xll.QUANTILE(SimData!$Z$9:$Z$508,SimData!$AX$8)</f>
        <v>36.812110619598002</v>
      </c>
      <c r="BD8">
        <f>_xll.QUANTILE(SimData!$AA$9:$AA$508,SimData!$AX$8)</f>
        <v>38.760900882704526</v>
      </c>
      <c r="BE8">
        <f>_xll.QUANTILE(SimData!$AB$9:$AB$508,SimData!$AX$8)</f>
        <v>40.814583129365118</v>
      </c>
      <c r="BF8">
        <f>_xll.QUANTILE(SimData!$AC$9:$AC$508,SimData!$AX$8)</f>
        <v>42.81311021712574</v>
      </c>
      <c r="BG8">
        <f>_xll.QUANTILE(SimData!$AD$9:$AD$508,SimData!$AX$8)</f>
        <v>30.853473828512755</v>
      </c>
      <c r="BH8">
        <f>_xll.QUANTILE(SimData!$AE$9:$AE$508,SimData!$AX$8)</f>
        <v>41.043212151502864</v>
      </c>
      <c r="BI8">
        <f>_xll.QUANTILE(SimData!$AF$9:$AF$508,SimData!$AX$8)</f>
        <v>47.840089008780026</v>
      </c>
      <c r="BJ8">
        <f>_xll.QUANTILE(SimData!$AG$9:$AG$508,SimData!$AX$8)</f>
        <v>55.064221239195994</v>
      </c>
      <c r="BK8">
        <f>_xll.QUANTILE(SimData!$AH$9:$AH$508,SimData!$AX$8)</f>
        <v>62.762026986085189</v>
      </c>
      <c r="BL8">
        <f>_xll.QUANTILE(SimData!$AI$9:$AI$508,SimData!$AX$8)</f>
        <v>71.1964578234128</v>
      </c>
      <c r="BM8">
        <f>_xll.QUANTILE(SimData!$AJ$9:$AJ$508,SimData!$AX$8)</f>
        <v>85.319330651377228</v>
      </c>
    </row>
    <row r="9" spans="1:65" x14ac:dyDescent="0.2">
      <c r="A9">
        <v>1</v>
      </c>
      <c r="B9" s="1">
        <v>13.139985706891469</v>
      </c>
      <c r="C9" s="1">
        <v>13.544299672834224</v>
      </c>
      <c r="D9" s="1">
        <v>13.800377304388777</v>
      </c>
      <c r="E9" s="1">
        <v>13.532225826040875</v>
      </c>
      <c r="F9" s="1">
        <v>21.609350687226453</v>
      </c>
      <c r="G9" s="1">
        <v>15.358313201991487</v>
      </c>
      <c r="H9" s="1">
        <v>23.209421047176686</v>
      </c>
      <c r="I9" s="6">
        <v>3.974107120794482</v>
      </c>
      <c r="J9" s="6">
        <v>11.868935618221677</v>
      </c>
      <c r="K9" s="6">
        <v>13.515426029199226</v>
      </c>
      <c r="L9" s="6">
        <v>10.823121179504756</v>
      </c>
      <c r="M9" s="6">
        <v>22.638331674218634</v>
      </c>
      <c r="N9" s="6">
        <v>18.393366916314243</v>
      </c>
      <c r="O9" s="6">
        <v>32.82953088701889</v>
      </c>
      <c r="P9" s="1">
        <v>4.1666187411646476</v>
      </c>
      <c r="Q9" s="1">
        <v>11.57505874814561</v>
      </c>
      <c r="R9" s="1">
        <v>14.228992293553834</v>
      </c>
      <c r="S9" s="1">
        <v>18.158837290106785</v>
      </c>
      <c r="T9" s="1">
        <v>-4.3596135507537674</v>
      </c>
      <c r="U9" s="1">
        <v>15.093004233299158</v>
      </c>
      <c r="V9" s="1">
        <v>16.236817881566644</v>
      </c>
      <c r="W9" s="7">
        <v>28.393770527773246</v>
      </c>
      <c r="X9" s="7">
        <v>-2.576409984372141E-4</v>
      </c>
      <c r="Y9" s="7">
        <v>16.909808421865382</v>
      </c>
      <c r="Z9" s="7">
        <v>24.185720815311054</v>
      </c>
      <c r="AA9" s="7">
        <v>4.2269246187678347</v>
      </c>
      <c r="AB9" s="7">
        <v>21.415566333769608</v>
      </c>
      <c r="AC9" s="7">
        <v>35.868397007536863</v>
      </c>
      <c r="AD9">
        <v>28.393770527773246</v>
      </c>
      <c r="AE9">
        <v>-8.2803864614976526</v>
      </c>
      <c r="AF9">
        <v>16.422164738264421</v>
      </c>
      <c r="AG9">
        <v>29.811441630622109</v>
      </c>
      <c r="AH9">
        <v>-14.939419607772372</v>
      </c>
      <c r="AI9">
        <v>22.698915834424021</v>
      </c>
      <c r="AJ9">
        <v>64.485191022610593</v>
      </c>
    </row>
    <row r="10" spans="1:65" x14ac:dyDescent="0.2">
      <c r="A10">
        <v>2</v>
      </c>
      <c r="B10" s="1">
        <v>8.1925675036884158</v>
      </c>
      <c r="C10" s="1">
        <v>9.0223855263984909</v>
      </c>
      <c r="D10" s="1">
        <v>13.16678630791804</v>
      </c>
      <c r="E10" s="1">
        <v>17.452756185352417</v>
      </c>
      <c r="F10" s="1">
        <v>14.836066649865348</v>
      </c>
      <c r="G10" s="1">
        <v>20.511213445845044</v>
      </c>
      <c r="H10" s="1">
        <v>27.074015392195008</v>
      </c>
      <c r="I10" s="6">
        <v>13.727453569721266</v>
      </c>
      <c r="J10" s="6">
        <v>19.35610563195273</v>
      </c>
      <c r="K10" s="6">
        <v>10.545026964905341</v>
      </c>
      <c r="L10" s="6">
        <v>12.087240398831241</v>
      </c>
      <c r="M10" s="6">
        <v>19.953775207325222</v>
      </c>
      <c r="N10" s="6">
        <v>20.27202875931825</v>
      </c>
      <c r="O10" s="6">
        <v>16.448398887694903</v>
      </c>
      <c r="P10" s="1">
        <v>6.7178716105786922</v>
      </c>
      <c r="Q10" s="1">
        <v>6.9478901697201128</v>
      </c>
      <c r="R10" s="1">
        <v>10.405208876237214</v>
      </c>
      <c r="S10" s="1">
        <v>22.496134068684334</v>
      </c>
      <c r="T10" s="1">
        <v>-3.5934313242685327</v>
      </c>
      <c r="U10" s="1">
        <v>-2.7949411996747919</v>
      </c>
      <c r="V10" s="1">
        <v>0.79150631135762239</v>
      </c>
      <c r="W10" s="7">
        <v>16.65120217873719</v>
      </c>
      <c r="X10" s="7">
        <v>10.857828993810342</v>
      </c>
      <c r="Y10" s="7">
        <v>27.084832904884319</v>
      </c>
      <c r="Z10" s="7">
        <v>23.177953740396998</v>
      </c>
      <c r="AA10" s="7">
        <v>38.84417422575924</v>
      </c>
      <c r="AB10" s="7">
        <v>10.198208660396013</v>
      </c>
      <c r="AC10" s="7">
        <v>42.169823896017562</v>
      </c>
      <c r="AD10">
        <v>16.65120217873719</v>
      </c>
      <c r="AE10">
        <v>8.0067434907155146</v>
      </c>
      <c r="AF10">
        <v>34.228457583547559</v>
      </c>
      <c r="AG10">
        <v>27.795907480793996</v>
      </c>
      <c r="AH10">
        <v>62.949392007958281</v>
      </c>
      <c r="AI10">
        <v>-5.3444783490099681</v>
      </c>
      <c r="AJ10">
        <v>83.38947168805268</v>
      </c>
    </row>
    <row r="11" spans="1:65" x14ac:dyDescent="0.2">
      <c r="A11">
        <v>3</v>
      </c>
      <c r="B11" s="1">
        <v>11.42650684106513</v>
      </c>
      <c r="C11" s="1">
        <v>14.261690410855278</v>
      </c>
      <c r="D11" s="1">
        <v>17.114148912179406</v>
      </c>
      <c r="E11" s="1">
        <v>19.644977130942806</v>
      </c>
      <c r="F11" s="1">
        <v>24.160889498063884</v>
      </c>
      <c r="G11" s="1">
        <v>19.6464890700959</v>
      </c>
      <c r="H11" s="1">
        <v>24.028348571496075</v>
      </c>
      <c r="I11" s="6">
        <v>12.135936573870882</v>
      </c>
      <c r="J11" s="6">
        <v>7.0851066532735256</v>
      </c>
      <c r="K11" s="6">
        <v>10.894875853904619</v>
      </c>
      <c r="L11" s="6">
        <v>20.201056892301079</v>
      </c>
      <c r="M11" s="6">
        <v>8.3421677014543967</v>
      </c>
      <c r="N11" s="6">
        <v>23.025799319664355</v>
      </c>
      <c r="O11" s="6">
        <v>24.705548127274824</v>
      </c>
      <c r="P11" s="1">
        <v>9.270235500002002</v>
      </c>
      <c r="Q11" s="1">
        <v>11.917925026028087</v>
      </c>
      <c r="R11" s="1">
        <v>15.464844597552929</v>
      </c>
      <c r="S11" s="1">
        <v>1.7256562055257838</v>
      </c>
      <c r="T11" s="1">
        <v>26.92683737597563</v>
      </c>
      <c r="U11" s="1">
        <v>31.606717776552806</v>
      </c>
      <c r="V11" s="1">
        <v>3.279696562897275</v>
      </c>
      <c r="W11" s="7">
        <v>-3.044393377133847E-4</v>
      </c>
      <c r="X11" s="7">
        <v>14.365465205001893</v>
      </c>
      <c r="Y11" s="7">
        <v>10.54396787187251</v>
      </c>
      <c r="Z11" s="7">
        <v>16.731538320882898</v>
      </c>
      <c r="AA11" s="7">
        <v>14.253021132355718</v>
      </c>
      <c r="AB11" s="7">
        <v>12.804156718873095</v>
      </c>
      <c r="AC11" s="7">
        <v>17.705685748713421</v>
      </c>
      <c r="AD11">
        <v>-3.044393377133847E-4</v>
      </c>
      <c r="AE11">
        <v>13.268197807502842</v>
      </c>
      <c r="AF11">
        <v>5.2819437757768934</v>
      </c>
      <c r="AG11">
        <v>14.903076641765795</v>
      </c>
      <c r="AH11">
        <v>7.6192975478003655</v>
      </c>
      <c r="AI11">
        <v>1.1703917971827402</v>
      </c>
      <c r="AJ11">
        <v>9.9970572461402707</v>
      </c>
    </row>
    <row r="12" spans="1:65" x14ac:dyDescent="0.2">
      <c r="A12">
        <v>4</v>
      </c>
      <c r="B12" s="1">
        <v>11.229551628299662</v>
      </c>
      <c r="C12" s="1">
        <v>13.67426665908536</v>
      </c>
      <c r="D12" s="1">
        <v>11.841415143378626</v>
      </c>
      <c r="E12" s="1">
        <v>8.4418733483376123</v>
      </c>
      <c r="F12" s="1">
        <v>19.812670420957012</v>
      </c>
      <c r="G12" s="1">
        <v>19.69833865157749</v>
      </c>
      <c r="H12" s="1">
        <v>23.564228850336153</v>
      </c>
      <c r="I12" s="6">
        <v>4.6322656026417981</v>
      </c>
      <c r="J12" s="6">
        <v>7.395492124961117</v>
      </c>
      <c r="K12" s="6">
        <v>15.343223126617316</v>
      </c>
      <c r="L12" s="6">
        <v>9.4477808065085682</v>
      </c>
      <c r="M12" s="6">
        <v>23.617169865441468</v>
      </c>
      <c r="N12" s="6">
        <v>15.358165095290893</v>
      </c>
      <c r="O12" s="6">
        <v>20.878367330373425</v>
      </c>
      <c r="P12" s="1">
        <v>8.9446357190816563</v>
      </c>
      <c r="Q12" s="1">
        <v>10.5065635225676</v>
      </c>
      <c r="R12" s="1">
        <v>19.695992333674212</v>
      </c>
      <c r="S12" s="1">
        <v>17.986615920539652</v>
      </c>
      <c r="T12" s="1">
        <v>23.864672417288784</v>
      </c>
      <c r="U12" s="1">
        <v>7.2194725165150668</v>
      </c>
      <c r="V12" s="1">
        <v>25.661027527298202</v>
      </c>
      <c r="W12" s="7">
        <v>9.0252163854801584</v>
      </c>
      <c r="X12" s="7">
        <v>4.0087700853709523</v>
      </c>
      <c r="Y12" s="7">
        <v>18.903158435341872</v>
      </c>
      <c r="Z12" s="7">
        <v>13.33931593934064</v>
      </c>
      <c r="AA12" s="7">
        <v>16.79241341304872</v>
      </c>
      <c r="AB12" s="7">
        <v>40.830700979479403</v>
      </c>
      <c r="AC12" s="7">
        <v>42.815985682717717</v>
      </c>
      <c r="AD12">
        <v>9.0252163854801584</v>
      </c>
      <c r="AE12">
        <v>-2.2668448719435714</v>
      </c>
      <c r="AF12">
        <v>19.91052726184828</v>
      </c>
      <c r="AG12">
        <v>8.118631878681283</v>
      </c>
      <c r="AH12">
        <v>13.33293017935962</v>
      </c>
      <c r="AI12">
        <v>71.23675244869851</v>
      </c>
      <c r="AJ12">
        <v>85.327957048153166</v>
      </c>
    </row>
    <row r="13" spans="1:65" x14ac:dyDescent="0.2">
      <c r="A13">
        <v>5</v>
      </c>
      <c r="B13" s="1">
        <v>11.0270020502824</v>
      </c>
      <c r="C13" s="1">
        <v>11.009236032110632</v>
      </c>
      <c r="D13" s="1">
        <v>12.373205432102749</v>
      </c>
      <c r="E13" s="1">
        <v>20.508539822381753</v>
      </c>
      <c r="F13" s="1">
        <v>14.613795446708355</v>
      </c>
      <c r="G13" s="1">
        <v>22.609599719060718</v>
      </c>
      <c r="H13" s="1">
        <v>20.828044580754689</v>
      </c>
      <c r="I13" s="6">
        <v>10.563526852272439</v>
      </c>
      <c r="J13" s="6">
        <v>14.644574284011318</v>
      </c>
      <c r="K13" s="6">
        <v>19.420373104839538</v>
      </c>
      <c r="L13" s="6">
        <v>19.168808146134257</v>
      </c>
      <c r="M13" s="6">
        <v>20.69900979960406</v>
      </c>
      <c r="N13" s="6">
        <v>22.33649467909661</v>
      </c>
      <c r="O13" s="6">
        <v>21.090644474614184</v>
      </c>
      <c r="P13" s="1">
        <v>9.9157035757036116</v>
      </c>
      <c r="Q13" s="1">
        <v>17.9439189400487</v>
      </c>
      <c r="R13" s="1">
        <v>25.228085426529642</v>
      </c>
      <c r="S13" s="1">
        <v>40.80878005357215</v>
      </c>
      <c r="T13" s="1">
        <v>5.1189179448399429</v>
      </c>
      <c r="U13" s="1">
        <v>27.882182551796994</v>
      </c>
      <c r="V13" s="1">
        <v>24.975075470199364</v>
      </c>
      <c r="W13" s="7">
        <v>30.900090826320131</v>
      </c>
      <c r="X13" s="7">
        <v>10.065693564553063</v>
      </c>
      <c r="Y13" s="7">
        <v>24.97744507696617</v>
      </c>
      <c r="Z13" s="7">
        <v>28.62724935732648</v>
      </c>
      <c r="AA13" s="7">
        <v>16.476426678632464</v>
      </c>
      <c r="AB13" s="7">
        <v>18.29553726806644</v>
      </c>
      <c r="AC13" s="7">
        <v>13.770229644788708</v>
      </c>
      <c r="AD13">
        <v>30.900090826320131</v>
      </c>
      <c r="AE13">
        <v>6.818540346829594</v>
      </c>
      <c r="AF13">
        <v>30.540528884690794</v>
      </c>
      <c r="AG13">
        <v>38.694498714652958</v>
      </c>
      <c r="AH13">
        <v>12.621960026923043</v>
      </c>
      <c r="AI13">
        <v>14.898843170166103</v>
      </c>
      <c r="AJ13">
        <v>-1.8093110656338744</v>
      </c>
    </row>
    <row r="14" spans="1:65" x14ac:dyDescent="0.2">
      <c r="A14">
        <v>6</v>
      </c>
      <c r="B14" s="1">
        <v>7.7772854623409859</v>
      </c>
      <c r="C14" s="1">
        <v>18.786422615930491</v>
      </c>
      <c r="D14" s="1">
        <v>6.0717020344495118</v>
      </c>
      <c r="E14" s="1">
        <v>15.922784604157426</v>
      </c>
      <c r="F14" s="1">
        <v>17.530524114402692</v>
      </c>
      <c r="G14" s="1">
        <v>17.200920671156432</v>
      </c>
      <c r="H14" s="1">
        <v>20.223641996848205</v>
      </c>
      <c r="I14" s="6">
        <v>14.491459720149615</v>
      </c>
      <c r="J14" s="6">
        <v>2.0804417298978386</v>
      </c>
      <c r="K14" s="6">
        <v>10.160633185357336</v>
      </c>
      <c r="L14" s="6">
        <v>16.555751257535643</v>
      </c>
      <c r="M14" s="6">
        <v>16.495703558055272</v>
      </c>
      <c r="N14" s="6">
        <v>17.462764034411325</v>
      </c>
      <c r="O14" s="6">
        <v>16.730000057400396</v>
      </c>
      <c r="P14" s="1">
        <v>5.8722877379641414</v>
      </c>
      <c r="Q14" s="1">
        <v>18.935696826945801</v>
      </c>
      <c r="R14" s="1">
        <v>18.50516004428653</v>
      </c>
      <c r="S14" s="1">
        <v>4.9606125112852801</v>
      </c>
      <c r="T14" s="1">
        <v>9.8570208042531711</v>
      </c>
      <c r="U14" s="1">
        <v>30.70777699560638</v>
      </c>
      <c r="V14" s="1">
        <v>50.424248532704112</v>
      </c>
      <c r="W14" s="7">
        <v>27.118995268857073</v>
      </c>
      <c r="X14" s="7">
        <v>17.358616778181467</v>
      </c>
      <c r="Y14" s="7">
        <v>-8.7678364939494983E-4</v>
      </c>
      <c r="Z14" s="7">
        <v>16.885223089587221</v>
      </c>
      <c r="AA14" s="7">
        <v>30.169665809768638</v>
      </c>
      <c r="AB14" s="7">
        <v>15.906900137912565</v>
      </c>
      <c r="AC14" s="7">
        <v>19.124460980988314</v>
      </c>
      <c r="AD14">
        <v>27.118995268857073</v>
      </c>
      <c r="AE14">
        <v>17.757925167272205</v>
      </c>
      <c r="AF14">
        <v>-13.171534371386441</v>
      </c>
      <c r="AG14">
        <v>15.210446179174443</v>
      </c>
      <c r="AH14">
        <v>43.431748071979435</v>
      </c>
      <c r="AI14">
        <v>8.9272503447814113</v>
      </c>
      <c r="AJ14">
        <v>14.253382942964937</v>
      </c>
    </row>
    <row r="15" spans="1:65" x14ac:dyDescent="0.2">
      <c r="A15">
        <v>7</v>
      </c>
      <c r="B15" s="1">
        <v>7.3525586275853492</v>
      </c>
      <c r="C15" s="1">
        <v>8.7629936670054143</v>
      </c>
      <c r="D15" s="1">
        <v>17.099681873059001</v>
      </c>
      <c r="E15" s="1">
        <v>23.016849287032379</v>
      </c>
      <c r="F15" s="1">
        <v>16.432752662433895</v>
      </c>
      <c r="G15" s="1">
        <v>19.99811258688192</v>
      </c>
      <c r="H15" s="1">
        <v>20.923597077228742</v>
      </c>
      <c r="I15" s="6">
        <v>6.9171308147002755</v>
      </c>
      <c r="J15" s="6">
        <v>8.9017655500950141</v>
      </c>
      <c r="K15" s="6">
        <v>8.200007604905732</v>
      </c>
      <c r="L15" s="6">
        <v>14.061249504926877</v>
      </c>
      <c r="M15" s="6">
        <v>18.992719332386066</v>
      </c>
      <c r="N15" s="6">
        <v>21.954582339617435</v>
      </c>
      <c r="O15" s="6">
        <v>15.024909707196368</v>
      </c>
      <c r="P15" s="1">
        <v>10.847403166337351</v>
      </c>
      <c r="Q15" s="1">
        <v>13.374975378522629</v>
      </c>
      <c r="R15" s="1">
        <v>2.1805247112380108</v>
      </c>
      <c r="S15" s="1">
        <v>16.599374903962751</v>
      </c>
      <c r="T15" s="1">
        <v>31.971166057417285</v>
      </c>
      <c r="U15" s="1">
        <v>31.973385034307228</v>
      </c>
      <c r="V15" s="1">
        <v>-6.3709945881477132</v>
      </c>
      <c r="W15" s="7">
        <v>10.135055109617571</v>
      </c>
      <c r="X15" s="7">
        <v>18.14690872098836</v>
      </c>
      <c r="Y15" s="7">
        <v>18.77612194362446</v>
      </c>
      <c r="Z15" s="7">
        <v>28.62724935732648</v>
      </c>
      <c r="AA15" s="7">
        <v>33.892658675460694</v>
      </c>
      <c r="AB15" s="7">
        <v>31.712082262210799</v>
      </c>
      <c r="AC15" s="7">
        <v>13.317820975503221</v>
      </c>
      <c r="AD15">
        <v>10.135055109617571</v>
      </c>
      <c r="AE15">
        <v>18.940363081482545</v>
      </c>
      <c r="AF15">
        <v>19.688213401342811</v>
      </c>
      <c r="AG15">
        <v>38.694498714652958</v>
      </c>
      <c r="AH15">
        <v>51.80848201978656</v>
      </c>
      <c r="AI15">
        <v>48.440205655526995</v>
      </c>
      <c r="AJ15">
        <v>-3.1665370734903355</v>
      </c>
    </row>
    <row r="16" spans="1:65" x14ac:dyDescent="0.2">
      <c r="A16">
        <v>8</v>
      </c>
      <c r="B16" s="1">
        <v>13.788485412786029</v>
      </c>
      <c r="C16" s="1">
        <v>13.530108104970516</v>
      </c>
      <c r="D16" s="1">
        <v>14.809382204352245</v>
      </c>
      <c r="E16" s="1">
        <v>18.841623141986368</v>
      </c>
      <c r="F16" s="1">
        <v>11.315630564521816</v>
      </c>
      <c r="G16" s="1">
        <v>19.447684681893236</v>
      </c>
      <c r="H16" s="1">
        <v>21.453312748740757</v>
      </c>
      <c r="I16" s="6">
        <v>7.5512119099721868</v>
      </c>
      <c r="J16" s="6">
        <v>10.752661277417129</v>
      </c>
      <c r="K16" s="6">
        <v>8.6648630319738089</v>
      </c>
      <c r="L16" s="6">
        <v>12.11383750513693</v>
      </c>
      <c r="M16" s="6">
        <v>22.76132201008862</v>
      </c>
      <c r="N16" s="6">
        <v>18.20208242802774</v>
      </c>
      <c r="O16" s="6">
        <v>13.060606309297192</v>
      </c>
      <c r="P16" s="1">
        <v>14.155689446924296</v>
      </c>
      <c r="Q16" s="1">
        <v>14.687712135111228</v>
      </c>
      <c r="R16" s="1">
        <v>8.8954830474117053</v>
      </c>
      <c r="S16" s="1">
        <v>8.0760496540456401</v>
      </c>
      <c r="T16" s="1">
        <v>27.08250472712421</v>
      </c>
      <c r="U16" s="1">
        <v>26.86573328189068</v>
      </c>
      <c r="V16" s="1">
        <v>7.8685432318460578</v>
      </c>
      <c r="W16" s="7">
        <v>12.912215211860675</v>
      </c>
      <c r="X16" s="7">
        <v>16.841673037889642</v>
      </c>
      <c r="Y16" s="7">
        <v>1.4979711370783846</v>
      </c>
      <c r="Z16" s="7">
        <v>17.913109309015582</v>
      </c>
      <c r="AA16" s="7">
        <v>22.13855148483108</v>
      </c>
      <c r="AB16" s="7">
        <v>28.427456045298769</v>
      </c>
      <c r="AC16" s="7">
        <v>11.746074215942745</v>
      </c>
      <c r="AD16">
        <v>12.912215211860675</v>
      </c>
      <c r="AE16">
        <v>16.982509556834462</v>
      </c>
      <c r="AF16">
        <v>-10.548550510112827</v>
      </c>
      <c r="AG16">
        <v>17.266218618031164</v>
      </c>
      <c r="AH16">
        <v>25.361740840869935</v>
      </c>
      <c r="AI16">
        <v>40.228640113246925</v>
      </c>
      <c r="AJ16">
        <v>-7.8817773521717687</v>
      </c>
    </row>
    <row r="17" spans="1:36" x14ac:dyDescent="0.2">
      <c r="A17">
        <v>9</v>
      </c>
      <c r="B17" s="1">
        <v>6.6112824094004736</v>
      </c>
      <c r="C17" s="1">
        <v>12.772558049914057</v>
      </c>
      <c r="D17" s="1">
        <v>17.051334791662839</v>
      </c>
      <c r="E17" s="1">
        <v>11.069667987738693</v>
      </c>
      <c r="F17" s="1">
        <v>16.12329863290309</v>
      </c>
      <c r="G17" s="1">
        <v>25.266648706411566</v>
      </c>
      <c r="H17" s="1">
        <v>22.236746400171285</v>
      </c>
      <c r="I17" s="6">
        <v>4.723948622272478</v>
      </c>
      <c r="J17" s="6">
        <v>6.9243175835450703</v>
      </c>
      <c r="K17" s="6">
        <v>14.022522972730526</v>
      </c>
      <c r="L17" s="6">
        <v>17.41766557339707</v>
      </c>
      <c r="M17" s="6">
        <v>14.324871862556995</v>
      </c>
      <c r="N17" s="6">
        <v>29.041227034001626</v>
      </c>
      <c r="O17" s="6">
        <v>22.615656010420146</v>
      </c>
      <c r="P17" s="1">
        <v>10.528036351890099</v>
      </c>
      <c r="Q17" s="1">
        <v>17.879190217834321</v>
      </c>
      <c r="R17" s="1">
        <v>26.148119785139464</v>
      </c>
      <c r="S17" s="1">
        <v>19.228157787956551</v>
      </c>
      <c r="T17" s="1">
        <v>10.179785274472447</v>
      </c>
      <c r="U17" s="1">
        <v>21.021608574857815</v>
      </c>
      <c r="V17" s="1">
        <v>19.603378972972784</v>
      </c>
      <c r="W17" s="7">
        <v>-9.5343470142655201E-4</v>
      </c>
      <c r="X17" s="7">
        <v>16.63305712760512</v>
      </c>
      <c r="Y17" s="7">
        <v>14.685693804030384</v>
      </c>
      <c r="Z17" s="7">
        <v>28.62724935732648</v>
      </c>
      <c r="AA17" s="7">
        <v>10.197257077369978</v>
      </c>
      <c r="AB17" s="7">
        <v>40.829997428723154</v>
      </c>
      <c r="AC17" s="7">
        <v>8.1104003948371979</v>
      </c>
      <c r="AD17">
        <v>-9.5343470142655201E-4</v>
      </c>
      <c r="AE17">
        <v>16.669585691407683</v>
      </c>
      <c r="AF17">
        <v>12.529964157053172</v>
      </c>
      <c r="AG17">
        <v>38.694498714652958</v>
      </c>
      <c r="AH17">
        <v>-1.5061715759175498</v>
      </c>
      <c r="AI17">
        <v>71.234993571807877</v>
      </c>
      <c r="AJ17">
        <v>-18.788798815488402</v>
      </c>
    </row>
    <row r="18" spans="1:36" x14ac:dyDescent="0.2">
      <c r="A18">
        <v>10</v>
      </c>
      <c r="B18" s="1">
        <v>8.8456170724674408</v>
      </c>
      <c r="C18" s="1">
        <v>13.016567659055646</v>
      </c>
      <c r="D18" s="1">
        <v>13.409244969607526</v>
      </c>
      <c r="E18" s="1">
        <v>14.022297320512495</v>
      </c>
      <c r="F18" s="1">
        <v>15.657925950813986</v>
      </c>
      <c r="G18" s="1">
        <v>22.4897223451595</v>
      </c>
      <c r="H18" s="1">
        <v>26.072696123247447</v>
      </c>
      <c r="I18" s="6">
        <v>12.635630469954901</v>
      </c>
      <c r="J18" s="6">
        <v>17.743455304917035</v>
      </c>
      <c r="K18" s="6">
        <v>21.889544542218019</v>
      </c>
      <c r="L18" s="6">
        <v>18.07196069779657</v>
      </c>
      <c r="M18" s="6">
        <v>18.037232422785934</v>
      </c>
      <c r="N18" s="6">
        <v>29.480877799775854</v>
      </c>
      <c r="O18" s="6">
        <v>34.135979126697215</v>
      </c>
      <c r="P18" s="1">
        <v>12.194626078346079</v>
      </c>
      <c r="Q18" s="1">
        <v>3.5788241222403876</v>
      </c>
      <c r="R18" s="1">
        <v>16.457776150370741</v>
      </c>
      <c r="S18" s="1">
        <v>12.07212404074976</v>
      </c>
      <c r="T18" s="1">
        <v>17.362771725591031</v>
      </c>
      <c r="U18" s="1">
        <v>6.5835343363607848</v>
      </c>
      <c r="V18" s="1">
        <v>17.551637324773079</v>
      </c>
      <c r="W18" s="7">
        <v>4.643490500157144</v>
      </c>
      <c r="X18" s="7">
        <v>15.797261645271234</v>
      </c>
      <c r="Y18" s="7">
        <v>15.366642474753869</v>
      </c>
      <c r="Z18" s="7">
        <v>25.33160016331049</v>
      </c>
      <c r="AA18" s="7">
        <v>35.549135720899478</v>
      </c>
      <c r="AB18" s="7">
        <v>19.950100465669319</v>
      </c>
      <c r="AC18" s="7">
        <v>15.702304804332742</v>
      </c>
      <c r="AD18">
        <v>4.643490500157144</v>
      </c>
      <c r="AE18">
        <v>15.415892467906852</v>
      </c>
      <c r="AF18">
        <v>13.721624330819271</v>
      </c>
      <c r="AG18">
        <v>32.103200326620978</v>
      </c>
      <c r="AH18">
        <v>55.535555372023822</v>
      </c>
      <c r="AI18">
        <v>19.035251164173296</v>
      </c>
      <c r="AJ18">
        <v>3.9869144129982286</v>
      </c>
    </row>
    <row r="19" spans="1:36" x14ac:dyDescent="0.2">
      <c r="A19">
        <v>11</v>
      </c>
      <c r="B19" s="1">
        <v>10.822829107480651</v>
      </c>
      <c r="C19" s="1">
        <v>13.366612663794653</v>
      </c>
      <c r="D19" s="1">
        <v>9.8663213046668172</v>
      </c>
      <c r="E19" s="1">
        <v>14.592919901257488</v>
      </c>
      <c r="F19" s="1">
        <v>22.730345957239486</v>
      </c>
      <c r="G19" s="1">
        <v>21.603435407924025</v>
      </c>
      <c r="H19" s="1">
        <v>30.132994707520616</v>
      </c>
      <c r="I19" s="6">
        <v>7.8597886554812257</v>
      </c>
      <c r="J19" s="6">
        <v>16.669640804907484</v>
      </c>
      <c r="K19" s="6">
        <v>13.542714745884762</v>
      </c>
      <c r="L19" s="6">
        <v>8.2363335254602923</v>
      </c>
      <c r="M19" s="6">
        <v>17.263224808263974</v>
      </c>
      <c r="N19" s="6">
        <v>24.028763152480309</v>
      </c>
      <c r="O19" s="6">
        <v>17.77535990756914</v>
      </c>
      <c r="P19" s="1">
        <v>9.68275199162278</v>
      </c>
      <c r="Q19" s="1">
        <v>1.749597726946643</v>
      </c>
      <c r="R19" s="1">
        <v>16.567520822167275</v>
      </c>
      <c r="S19" s="1">
        <v>3.5714000369709034</v>
      </c>
      <c r="T19" s="1">
        <v>16.572843238233862</v>
      </c>
      <c r="U19" s="1">
        <v>19.504766997256599</v>
      </c>
      <c r="V19" s="1">
        <v>17.917457425868101</v>
      </c>
      <c r="W19" s="7">
        <v>28.671118345929756</v>
      </c>
      <c r="X19" s="7">
        <v>14.990697493601861</v>
      </c>
      <c r="Y19" s="7">
        <v>34.872883424254461</v>
      </c>
      <c r="Z19" s="7">
        <v>11.577051390079221</v>
      </c>
      <c r="AA19" s="7">
        <v>30.169665809768638</v>
      </c>
      <c r="AB19" s="7">
        <v>31.712082262210799</v>
      </c>
      <c r="AC19" s="7">
        <v>13.945472033878476</v>
      </c>
      <c r="AD19">
        <v>28.671118345929756</v>
      </c>
      <c r="AE19">
        <v>14.206046240402792</v>
      </c>
      <c r="AF19">
        <v>47.857545992445303</v>
      </c>
      <c r="AG19">
        <v>4.5941027801584431</v>
      </c>
      <c r="AH19">
        <v>43.431748071979435</v>
      </c>
      <c r="AI19">
        <v>48.440205655526995</v>
      </c>
      <c r="AJ19">
        <v>-1.2835838983645682</v>
      </c>
    </row>
    <row r="20" spans="1:36" x14ac:dyDescent="0.2">
      <c r="A20">
        <v>12</v>
      </c>
      <c r="B20" s="1">
        <v>13.648007779612453</v>
      </c>
      <c r="C20" s="1">
        <v>11.540463877260299</v>
      </c>
      <c r="D20" s="1">
        <v>15.178583269915514</v>
      </c>
      <c r="E20" s="1">
        <v>19.81024300735794</v>
      </c>
      <c r="F20" s="1">
        <v>15.410286306475882</v>
      </c>
      <c r="G20" s="1">
        <v>21.154888960483962</v>
      </c>
      <c r="H20" s="1">
        <v>26.186146351369509</v>
      </c>
      <c r="I20" s="6">
        <v>8.6711742096043434</v>
      </c>
      <c r="J20" s="6">
        <v>13.189953778396799</v>
      </c>
      <c r="K20" s="6">
        <v>21.749609671205874</v>
      </c>
      <c r="L20" s="6">
        <v>15.555231365178395</v>
      </c>
      <c r="M20" s="6">
        <v>15.82318936850948</v>
      </c>
      <c r="N20" s="6">
        <v>16.010915403747614</v>
      </c>
      <c r="O20" s="6">
        <v>21.986108227640738</v>
      </c>
      <c r="P20" s="1">
        <v>12.06125421385768</v>
      </c>
      <c r="Q20" s="1">
        <v>30.534905676917759</v>
      </c>
      <c r="R20" s="1">
        <v>7.141224080367472</v>
      </c>
      <c r="S20" s="1">
        <v>25.506353247004832</v>
      </c>
      <c r="T20" s="1">
        <v>4.8515975627159378</v>
      </c>
      <c r="U20" s="1">
        <v>42.676171594081168</v>
      </c>
      <c r="V20" s="1">
        <v>2.8388166236188646</v>
      </c>
      <c r="W20" s="7">
        <v>11.870645831402387</v>
      </c>
      <c r="X20" s="7">
        <v>15.935127901717298</v>
      </c>
      <c r="Y20" s="7">
        <v>14.751165008367993</v>
      </c>
      <c r="Z20" s="7">
        <v>18.308001295939327</v>
      </c>
      <c r="AA20" s="7">
        <v>30.169665809768638</v>
      </c>
      <c r="AB20" s="7">
        <v>31.68630463907386</v>
      </c>
      <c r="AC20" s="7">
        <v>19.957512622906204</v>
      </c>
      <c r="AD20">
        <v>11.870645831402387</v>
      </c>
      <c r="AE20">
        <v>15.622691852575946</v>
      </c>
      <c r="AF20">
        <v>12.644538764643988</v>
      </c>
      <c r="AG20">
        <v>18.056002591878656</v>
      </c>
      <c r="AH20">
        <v>43.431748071979435</v>
      </c>
      <c r="AI20">
        <v>48.375761597684658</v>
      </c>
      <c r="AJ20">
        <v>16.752537868718619</v>
      </c>
    </row>
    <row r="21" spans="1:36" x14ac:dyDescent="0.2">
      <c r="A21">
        <v>13</v>
      </c>
      <c r="B21" s="1">
        <v>10.050843924390291</v>
      </c>
      <c r="C21" s="1">
        <v>19.706958811519279</v>
      </c>
      <c r="D21" s="1">
        <v>9.7864808480023662</v>
      </c>
      <c r="E21" s="1">
        <v>17.036623676608045</v>
      </c>
      <c r="F21" s="1">
        <v>19.312956793262682</v>
      </c>
      <c r="G21" s="1">
        <v>21.725086024526583</v>
      </c>
      <c r="H21" s="1">
        <v>21.81602760925588</v>
      </c>
      <c r="I21" s="6">
        <v>9.6489990901440432</v>
      </c>
      <c r="J21" s="6">
        <v>16.585435195195878</v>
      </c>
      <c r="K21" s="6">
        <v>14.27159707363073</v>
      </c>
      <c r="L21" s="6">
        <v>10.415158850491153</v>
      </c>
      <c r="M21" s="6">
        <v>18.829657777029357</v>
      </c>
      <c r="N21" s="6">
        <v>24.35892401081222</v>
      </c>
      <c r="O21" s="6">
        <v>14.647460572147647</v>
      </c>
      <c r="P21" s="1">
        <v>12.830667362452033</v>
      </c>
      <c r="Q21" s="1">
        <v>9.8978660075257494</v>
      </c>
      <c r="R21" s="1">
        <v>23.810572227654156</v>
      </c>
      <c r="S21" s="1">
        <v>16.718642953127173</v>
      </c>
      <c r="T21" s="1">
        <v>12.203585323891726</v>
      </c>
      <c r="U21" s="1">
        <v>1.8726775605634067</v>
      </c>
      <c r="V21" s="1">
        <v>7.6544367969420009</v>
      </c>
      <c r="W21" s="7">
        <v>11.436921259411324</v>
      </c>
      <c r="X21" s="7">
        <v>17.178318838930139</v>
      </c>
      <c r="Y21" s="7">
        <v>30.071366441970262</v>
      </c>
      <c r="Z21" s="7">
        <v>11.241571039772442</v>
      </c>
      <c r="AA21" s="7">
        <v>28.599231376730938</v>
      </c>
      <c r="AB21" s="7">
        <v>16.684205466032385</v>
      </c>
      <c r="AC21" s="7">
        <v>14.597158338010889</v>
      </c>
      <c r="AD21">
        <v>11.436921259411324</v>
      </c>
      <c r="AE21">
        <v>17.48747825839521</v>
      </c>
      <c r="AF21">
        <v>39.454891273447956</v>
      </c>
      <c r="AG21">
        <v>3.9231420795448839</v>
      </c>
      <c r="AH21">
        <v>39.898270597644604</v>
      </c>
      <c r="AI21">
        <v>10.870513665080962</v>
      </c>
      <c r="AJ21">
        <v>0.67147501403267085</v>
      </c>
    </row>
    <row r="22" spans="1:36" x14ac:dyDescent="0.2">
      <c r="A22">
        <v>14</v>
      </c>
      <c r="B22" s="1">
        <v>10.933523488975336</v>
      </c>
      <c r="C22" s="1">
        <v>8.4774113097793045</v>
      </c>
      <c r="D22" s="1">
        <v>13.730793434695586</v>
      </c>
      <c r="E22" s="1">
        <v>12.611362759181446</v>
      </c>
      <c r="F22" s="1">
        <v>18.473586658044404</v>
      </c>
      <c r="G22" s="1">
        <v>21.276364079191534</v>
      </c>
      <c r="H22" s="1">
        <v>24.857502490635074</v>
      </c>
      <c r="I22" s="6">
        <v>10.521678478824368</v>
      </c>
      <c r="J22" s="6">
        <v>8.8285738328859988</v>
      </c>
      <c r="K22" s="6">
        <v>18.587378067067</v>
      </c>
      <c r="L22" s="6">
        <v>23.707833058062988</v>
      </c>
      <c r="M22" s="6">
        <v>14.211349199221477</v>
      </c>
      <c r="N22" s="6">
        <v>17.64189299962149</v>
      </c>
      <c r="O22" s="6">
        <v>15.378045384367894</v>
      </c>
      <c r="P22" s="1">
        <v>9.1060940786039595</v>
      </c>
      <c r="Q22" s="1">
        <v>10.039142766092398</v>
      </c>
      <c r="R22" s="1">
        <v>1.6851356446083923</v>
      </c>
      <c r="S22" s="1">
        <v>30.908689351977142</v>
      </c>
      <c r="T22" s="1">
        <v>31.904072091398923</v>
      </c>
      <c r="U22" s="1">
        <v>22.526737844670343</v>
      </c>
      <c r="V22" s="1">
        <v>51.207800335466359</v>
      </c>
      <c r="W22" s="7">
        <v>4.3255774597907957</v>
      </c>
      <c r="X22" s="7">
        <v>13.959494791671746</v>
      </c>
      <c r="Y22" s="7">
        <v>15.355224831759248</v>
      </c>
      <c r="Z22" s="7">
        <v>11.542711833059164</v>
      </c>
      <c r="AA22" s="7">
        <v>38.843935620747807</v>
      </c>
      <c r="AB22" s="7">
        <v>0.13101503522159225</v>
      </c>
      <c r="AC22" s="7">
        <v>33.254498714652961</v>
      </c>
      <c r="AD22">
        <v>4.3255774597907957</v>
      </c>
      <c r="AE22">
        <v>12.659242187507621</v>
      </c>
      <c r="AF22">
        <v>13.701643455578685</v>
      </c>
      <c r="AG22">
        <v>4.5254236661183276</v>
      </c>
      <c r="AH22">
        <v>62.948855146682568</v>
      </c>
      <c r="AI22">
        <v>-30.512462411946014</v>
      </c>
      <c r="AJ22">
        <v>56.643496143958878</v>
      </c>
    </row>
    <row r="23" spans="1:36" x14ac:dyDescent="0.2">
      <c r="A23">
        <v>15</v>
      </c>
      <c r="B23" s="1">
        <v>7.8231994562560363</v>
      </c>
      <c r="C23" s="1">
        <v>11.092864575931861</v>
      </c>
      <c r="D23" s="1">
        <v>13.518695885666807</v>
      </c>
      <c r="E23" s="1">
        <v>12.794334306912155</v>
      </c>
      <c r="F23" s="1">
        <v>20.296022954591962</v>
      </c>
      <c r="G23" s="1">
        <v>22.561191505959162</v>
      </c>
      <c r="H23" s="1">
        <v>23.062679005053745</v>
      </c>
      <c r="I23" s="6">
        <v>6.9154507641812177</v>
      </c>
      <c r="J23" s="6">
        <v>8.9412980130364765</v>
      </c>
      <c r="K23" s="6">
        <v>16.763096900479482</v>
      </c>
      <c r="L23" s="6">
        <v>5.9545859952883937</v>
      </c>
      <c r="M23" s="6">
        <v>22.263655215902251</v>
      </c>
      <c r="N23" s="6">
        <v>21.680110275238427</v>
      </c>
      <c r="O23" s="6">
        <v>9.7798905482158744</v>
      </c>
      <c r="P23" s="1">
        <v>11.184603844773385</v>
      </c>
      <c r="Q23" s="1">
        <v>16.554560214139709</v>
      </c>
      <c r="R23" s="1">
        <v>8.1150965583026107</v>
      </c>
      <c r="S23" s="1">
        <v>17.872792675062794</v>
      </c>
      <c r="T23" s="1">
        <v>25.684007399982843</v>
      </c>
      <c r="U23" s="1">
        <v>15.755222088079618</v>
      </c>
      <c r="V23" s="1">
        <v>39.175441477617184</v>
      </c>
      <c r="W23" s="7">
        <v>30.900501530404707</v>
      </c>
      <c r="X23" s="7">
        <v>16.581068360875893</v>
      </c>
      <c r="Y23" s="7">
        <v>27.084832904884319</v>
      </c>
      <c r="Z23" s="7">
        <v>14.783333587694674</v>
      </c>
      <c r="AA23" s="7">
        <v>30.169665809768638</v>
      </c>
      <c r="AB23" s="7">
        <v>19.840533931654129</v>
      </c>
      <c r="AC23" s="7">
        <v>36.212922771947383</v>
      </c>
      <c r="AD23">
        <v>30.900501530404707</v>
      </c>
      <c r="AE23">
        <v>16.59160254131384</v>
      </c>
      <c r="AF23">
        <v>34.228457583547559</v>
      </c>
      <c r="AG23">
        <v>11.006667175389349</v>
      </c>
      <c r="AH23">
        <v>43.431748071979435</v>
      </c>
      <c r="AI23">
        <v>18.761334829135322</v>
      </c>
      <c r="AJ23">
        <v>65.518768315842152</v>
      </c>
    </row>
    <row r="24" spans="1:36" x14ac:dyDescent="0.2">
      <c r="A24">
        <v>16</v>
      </c>
      <c r="B24" s="1">
        <v>11.122004391546355</v>
      </c>
      <c r="C24" s="1">
        <v>13.210776148125497</v>
      </c>
      <c r="D24" s="1">
        <v>10.018006733776669</v>
      </c>
      <c r="E24" s="1">
        <v>13.759219996946488</v>
      </c>
      <c r="F24" s="1">
        <v>20.165264881313867</v>
      </c>
      <c r="G24" s="1">
        <v>16.036753430017178</v>
      </c>
      <c r="H24" s="1">
        <v>21.865971001062903</v>
      </c>
      <c r="I24" s="6">
        <v>11.455102809086711</v>
      </c>
      <c r="J24" s="6">
        <v>10.091770794245821</v>
      </c>
      <c r="K24" s="6">
        <v>17.918652180763775</v>
      </c>
      <c r="L24" s="6">
        <v>12.964207153701038</v>
      </c>
      <c r="M24" s="6">
        <v>13.644782532542319</v>
      </c>
      <c r="N24" s="6">
        <v>23.310872055409451</v>
      </c>
      <c r="O24" s="6">
        <v>22.650040518769867</v>
      </c>
      <c r="P24" s="1">
        <v>8.7527037936346339</v>
      </c>
      <c r="Q24" s="1">
        <v>19.01906256625664</v>
      </c>
      <c r="R24" s="1">
        <v>12.182443684775478</v>
      </c>
      <c r="S24" s="1">
        <v>24.876666195205704</v>
      </c>
      <c r="T24" s="1">
        <v>31.261970524352641</v>
      </c>
      <c r="U24" s="1">
        <v>18.945961188539716</v>
      </c>
      <c r="V24" s="1">
        <v>30.961800050927657</v>
      </c>
      <c r="W24" s="7">
        <v>22.980025236064609</v>
      </c>
      <c r="X24" s="7">
        <v>26.008642306026434</v>
      </c>
      <c r="Y24" s="7">
        <v>27.084832904884319</v>
      </c>
      <c r="Z24" s="7">
        <v>20.595583286459817</v>
      </c>
      <c r="AA24" s="7">
        <v>30.169665809768638</v>
      </c>
      <c r="AB24" s="7">
        <v>31.712082262210799</v>
      </c>
      <c r="AC24" s="7">
        <v>14.786640864737352</v>
      </c>
      <c r="AD24">
        <v>22.980025236064609</v>
      </c>
      <c r="AE24">
        <v>30.732963459039649</v>
      </c>
      <c r="AF24">
        <v>34.228457583547559</v>
      </c>
      <c r="AG24">
        <v>22.631166572919636</v>
      </c>
      <c r="AH24">
        <v>43.431748071979435</v>
      </c>
      <c r="AI24">
        <v>48.440205655526995</v>
      </c>
      <c r="AJ24">
        <v>1.2399225942120593</v>
      </c>
    </row>
    <row r="25" spans="1:36" x14ac:dyDescent="0.2">
      <c r="A25">
        <v>17</v>
      </c>
      <c r="B25" s="1">
        <v>12.730071596131307</v>
      </c>
      <c r="C25" s="1">
        <v>9.6240884065230468</v>
      </c>
      <c r="D25" s="1">
        <v>19.086566360653062</v>
      </c>
      <c r="E25" s="1">
        <v>15.635488178878292</v>
      </c>
      <c r="F25" s="1">
        <v>17.513402106019306</v>
      </c>
      <c r="G25" s="1">
        <v>16.460863571237951</v>
      </c>
      <c r="H25" s="1">
        <v>23.237768890066327</v>
      </c>
      <c r="I25" s="6">
        <v>10.737947924638176</v>
      </c>
      <c r="J25" s="6">
        <v>16.100947663120923</v>
      </c>
      <c r="K25" s="6">
        <v>16.216530010412836</v>
      </c>
      <c r="L25" s="6">
        <v>5.0470341885928978</v>
      </c>
      <c r="M25" s="6">
        <v>17.052661045270899</v>
      </c>
      <c r="N25" s="6">
        <v>15.868685450791432</v>
      </c>
      <c r="O25" s="6">
        <v>24.874425698477165</v>
      </c>
      <c r="P25" s="1">
        <v>10.466159561755637</v>
      </c>
      <c r="Q25" s="1">
        <v>13.2454749019358</v>
      </c>
      <c r="R25" s="1">
        <v>-3.3035767980926494</v>
      </c>
      <c r="S25" s="1">
        <v>26.677256996316522</v>
      </c>
      <c r="T25" s="1">
        <v>4.6783387346952932</v>
      </c>
      <c r="U25" s="1">
        <v>50.282058049834369</v>
      </c>
      <c r="V25" s="1">
        <v>27.762269824119109</v>
      </c>
      <c r="W25" s="7">
        <v>1.1415052820752192</v>
      </c>
      <c r="X25" s="7">
        <v>12.493924294218369</v>
      </c>
      <c r="Y25" s="7">
        <v>-7.531908793851638E-4</v>
      </c>
      <c r="Z25" s="7">
        <v>12.231600925356773</v>
      </c>
      <c r="AA25" s="7">
        <v>18.033968294609654</v>
      </c>
      <c r="AB25" s="7">
        <v>20.003023623161251</v>
      </c>
      <c r="AC25" s="7">
        <v>19.669506510236886</v>
      </c>
      <c r="AD25">
        <v>1.1415052820752192</v>
      </c>
      <c r="AE25">
        <v>10.460886441327553</v>
      </c>
      <c r="AF25">
        <v>-13.171318084038925</v>
      </c>
      <c r="AG25">
        <v>5.903201850713546</v>
      </c>
      <c r="AH25">
        <v>16.126428662871721</v>
      </c>
      <c r="AI25">
        <v>19.16755905790313</v>
      </c>
      <c r="AJ25">
        <v>15.888519530710656</v>
      </c>
    </row>
    <row r="26" spans="1:36" x14ac:dyDescent="0.2">
      <c r="A26">
        <v>18</v>
      </c>
      <c r="B26" s="1">
        <v>10.376191649973094</v>
      </c>
      <c r="C26" s="1">
        <v>12.115192249382829</v>
      </c>
      <c r="D26" s="1">
        <v>10.78460069049755</v>
      </c>
      <c r="E26" s="1">
        <v>22.068594619013403</v>
      </c>
      <c r="F26" s="1">
        <v>19.965589834543831</v>
      </c>
      <c r="G26" s="1">
        <v>15.792539924980082</v>
      </c>
      <c r="H26" s="1">
        <v>17.256837199708766</v>
      </c>
      <c r="I26" s="6">
        <v>9.5576406543988099</v>
      </c>
      <c r="J26" s="6">
        <v>14.077194065504811</v>
      </c>
      <c r="K26" s="6">
        <v>13.278066248746677</v>
      </c>
      <c r="L26" s="6">
        <v>17.170495953422197</v>
      </c>
      <c r="M26" s="6">
        <v>11.15864851976983</v>
      </c>
      <c r="N26" s="6">
        <v>21.155268117404027</v>
      </c>
      <c r="O26" s="6">
        <v>27.492128317948307</v>
      </c>
      <c r="P26" s="1">
        <v>11.992549723836051</v>
      </c>
      <c r="Q26" s="1">
        <v>11.454875271732003</v>
      </c>
      <c r="R26" s="1">
        <v>13.616969855122438</v>
      </c>
      <c r="S26" s="1">
        <v>25.130985738737571</v>
      </c>
      <c r="T26" s="1">
        <v>10.573911995589171</v>
      </c>
      <c r="U26" s="1">
        <v>31.142017180723013</v>
      </c>
      <c r="V26" s="1">
        <v>14.076912055925217</v>
      </c>
      <c r="W26" s="7">
        <v>13.05102074220598</v>
      </c>
      <c r="X26" s="7">
        <v>-1.5172164037708491E-3</v>
      </c>
      <c r="Y26" s="7">
        <v>32.938420047292404</v>
      </c>
      <c r="Z26" s="7">
        <v>21.162328514111213</v>
      </c>
      <c r="AA26" s="7">
        <v>19.807418339280996</v>
      </c>
      <c r="AB26" s="7">
        <v>38.185869320098867</v>
      </c>
      <c r="AC26" s="7">
        <v>17.182295369321182</v>
      </c>
      <c r="AD26">
        <v>13.05102074220598</v>
      </c>
      <c r="AE26">
        <v>-8.2822758246056534</v>
      </c>
      <c r="AF26">
        <v>44.472235082761706</v>
      </c>
      <c r="AG26">
        <v>23.764657028222427</v>
      </c>
      <c r="AH26">
        <v>20.116691263382236</v>
      </c>
      <c r="AI26">
        <v>64.624673300247167</v>
      </c>
      <c r="AJ26">
        <v>8.4268861079635453</v>
      </c>
    </row>
    <row r="27" spans="1:36" x14ac:dyDescent="0.2">
      <c r="A27">
        <v>19</v>
      </c>
      <c r="B27" s="1">
        <v>11.999330190584415</v>
      </c>
      <c r="C27" s="1">
        <v>16.094918226731931</v>
      </c>
      <c r="D27" s="1">
        <v>14.240301782609436</v>
      </c>
      <c r="E27" s="1">
        <v>19.422352977618694</v>
      </c>
      <c r="F27" s="1">
        <v>12.42581446336429</v>
      </c>
      <c r="G27" s="1">
        <v>18.53153358561935</v>
      </c>
      <c r="H27" s="1">
        <v>22.694026630701011</v>
      </c>
      <c r="I27" s="6">
        <v>14.158016394144026</v>
      </c>
      <c r="J27" s="6">
        <v>11.08024901096101</v>
      </c>
      <c r="K27" s="6">
        <v>13.024513799591247</v>
      </c>
      <c r="L27" s="6">
        <v>12.537571108413619</v>
      </c>
      <c r="M27" s="6">
        <v>22.167123929013719</v>
      </c>
      <c r="N27" s="6">
        <v>21.296139523386881</v>
      </c>
      <c r="O27" s="6">
        <v>21.202645687567149</v>
      </c>
      <c r="P27" s="1">
        <v>8.8595249039947852</v>
      </c>
      <c r="Q27" s="1">
        <v>9.5238599876963246</v>
      </c>
      <c r="R27" s="1">
        <v>18.384566099958494</v>
      </c>
      <c r="S27" s="1">
        <v>0.90939462398254278</v>
      </c>
      <c r="T27" s="1">
        <v>12.576787635846365</v>
      </c>
      <c r="U27" s="1">
        <v>29.25605993311256</v>
      </c>
      <c r="V27" s="1">
        <v>6.0215272066335945</v>
      </c>
      <c r="W27" s="7">
        <v>8.5859450019774641</v>
      </c>
      <c r="X27" s="7">
        <v>11.866174094784562</v>
      </c>
      <c r="Y27" s="7">
        <v>24.89052645391795</v>
      </c>
      <c r="Z27" s="7">
        <v>10.356124257168579</v>
      </c>
      <c r="AA27" s="7">
        <v>34.479895281677663</v>
      </c>
      <c r="AB27" s="7">
        <v>31.712082262210799</v>
      </c>
      <c r="AC27" s="7">
        <v>37.478716801353357</v>
      </c>
      <c r="AD27">
        <v>8.5859450019774641</v>
      </c>
      <c r="AE27">
        <v>9.5192611421768429</v>
      </c>
      <c r="AF27">
        <v>30.388421294356412</v>
      </c>
      <c r="AG27">
        <v>2.1522485143371588</v>
      </c>
      <c r="AH27">
        <v>53.129764383774742</v>
      </c>
      <c r="AI27">
        <v>48.440205655526995</v>
      </c>
      <c r="AJ27">
        <v>69.316150404060082</v>
      </c>
    </row>
    <row r="28" spans="1:36" x14ac:dyDescent="0.2">
      <c r="A28">
        <v>20</v>
      </c>
      <c r="B28" s="1">
        <v>11.388621379478579</v>
      </c>
      <c r="C28" s="1">
        <v>10.737639663622518</v>
      </c>
      <c r="D28" s="1">
        <v>16.115260922564026</v>
      </c>
      <c r="E28" s="1">
        <v>11.31225106049537</v>
      </c>
      <c r="F28" s="1">
        <v>17.101886610610386</v>
      </c>
      <c r="G28" s="1">
        <v>17.963803569323545</v>
      </c>
      <c r="H28" s="1">
        <v>20.800955454714526</v>
      </c>
      <c r="I28" s="6">
        <v>13.294447413886381</v>
      </c>
      <c r="J28" s="6">
        <v>11.71582505099966</v>
      </c>
      <c r="K28" s="6">
        <v>14.954118278648</v>
      </c>
      <c r="L28" s="6">
        <v>16.843000100019257</v>
      </c>
      <c r="M28" s="6">
        <v>14.293672715730359</v>
      </c>
      <c r="N28" s="6">
        <v>10.662426929554396</v>
      </c>
      <c r="O28" s="6">
        <v>36.466031523704693</v>
      </c>
      <c r="P28" s="1">
        <v>10.89709809125857</v>
      </c>
      <c r="Q28" s="1">
        <v>13.077866055665375</v>
      </c>
      <c r="R28" s="1">
        <v>14.944048989861084</v>
      </c>
      <c r="S28" s="1">
        <v>1.3312614352771259</v>
      </c>
      <c r="T28" s="1">
        <v>14.544355195975616</v>
      </c>
      <c r="U28" s="1">
        <v>2.14456996958166</v>
      </c>
      <c r="V28" s="1">
        <v>-19.245993792924644</v>
      </c>
      <c r="W28" s="7">
        <v>24</v>
      </c>
      <c r="X28" s="7">
        <v>25.542416452442161</v>
      </c>
      <c r="Y28" s="7">
        <v>-1.1474442069663482E-3</v>
      </c>
      <c r="Z28" s="7">
        <v>18.748553608776817</v>
      </c>
      <c r="AA28" s="7">
        <v>0.84185875909077235</v>
      </c>
      <c r="AB28" s="7">
        <v>-1.4633827123172159E-3</v>
      </c>
      <c r="AC28" s="7">
        <v>15.035375547111617</v>
      </c>
      <c r="AD28">
        <v>24</v>
      </c>
      <c r="AE28">
        <v>30.033624678663241</v>
      </c>
      <c r="AF28">
        <v>-13.172008027362191</v>
      </c>
      <c r="AG28">
        <v>18.937107217553638</v>
      </c>
      <c r="AH28">
        <v>-22.555817792045758</v>
      </c>
      <c r="AI28">
        <v>-30.843658456780791</v>
      </c>
      <c r="AJ28">
        <v>1.9861266413348477</v>
      </c>
    </row>
    <row r="29" spans="1:36" x14ac:dyDescent="0.2">
      <c r="A29">
        <v>21</v>
      </c>
      <c r="B29" s="1">
        <v>10.418923584381552</v>
      </c>
      <c r="C29" s="1">
        <v>18.67195528231511</v>
      </c>
      <c r="D29" s="1">
        <v>12.322550743752185</v>
      </c>
      <c r="E29" s="1">
        <v>20.677283155157447</v>
      </c>
      <c r="F29" s="1">
        <v>17.089173829941039</v>
      </c>
      <c r="G29" s="1">
        <v>23.571808549980744</v>
      </c>
      <c r="H29" s="1">
        <v>24.947434538726476</v>
      </c>
      <c r="I29" s="6">
        <v>9.3340265186453912</v>
      </c>
      <c r="J29" s="6">
        <v>9.6191612737919918</v>
      </c>
      <c r="K29" s="6">
        <v>21.178234858631185</v>
      </c>
      <c r="L29" s="6">
        <v>13.341073950127621</v>
      </c>
      <c r="M29" s="6">
        <v>12.913275225363808</v>
      </c>
      <c r="N29" s="6">
        <v>22.561367538974785</v>
      </c>
      <c r="O29" s="6">
        <v>16.209080586159413</v>
      </c>
      <c r="P29" s="1">
        <v>9.8362307197340488</v>
      </c>
      <c r="Q29" s="1">
        <v>5.2353350990442689</v>
      </c>
      <c r="R29" s="1">
        <v>7.4739894071448179</v>
      </c>
      <c r="S29" s="1">
        <v>4.0098657383900438</v>
      </c>
      <c r="T29" s="1">
        <v>8.1017940659773195</v>
      </c>
      <c r="U29" s="1">
        <v>-6.2431093621038407</v>
      </c>
      <c r="V29" s="1">
        <v>15.809136236944127</v>
      </c>
      <c r="W29" s="7">
        <v>13.154318834726686</v>
      </c>
      <c r="X29" s="7">
        <v>13.85770926761</v>
      </c>
      <c r="Y29" s="7">
        <v>6.4527791535110044</v>
      </c>
      <c r="Z29" s="7">
        <v>31.117586992500023</v>
      </c>
      <c r="AA29" s="7">
        <v>20.420852907623015</v>
      </c>
      <c r="AB29" s="7">
        <v>13.306961971604844</v>
      </c>
      <c r="AC29" s="7">
        <v>13.418864841302172</v>
      </c>
      <c r="AD29">
        <v>13.154318834726686</v>
      </c>
      <c r="AE29">
        <v>12.506563901415001</v>
      </c>
      <c r="AF29">
        <v>-1.8776364813557389</v>
      </c>
      <c r="AG29">
        <v>43.675173985000043</v>
      </c>
      <c r="AH29">
        <v>21.496919042151781</v>
      </c>
      <c r="AI29">
        <v>2.4274049290121087</v>
      </c>
      <c r="AJ29">
        <v>-2.8634054760934813</v>
      </c>
    </row>
    <row r="30" spans="1:36" x14ac:dyDescent="0.2">
      <c r="A30">
        <v>22</v>
      </c>
      <c r="B30" s="1">
        <v>10.219788978898439</v>
      </c>
      <c r="C30" s="1">
        <v>13.326760272724226</v>
      </c>
      <c r="D30" s="1">
        <v>13.011303421169309</v>
      </c>
      <c r="E30" s="1">
        <v>14.397721262606279</v>
      </c>
      <c r="F30" s="1">
        <v>20.686485588499501</v>
      </c>
      <c r="G30" s="1">
        <v>20.999999575393744</v>
      </c>
      <c r="H30" s="1">
        <v>19.95184273152713</v>
      </c>
      <c r="I30" s="6">
        <v>11.739155219839358</v>
      </c>
      <c r="J30" s="6">
        <v>17.476469786278322</v>
      </c>
      <c r="K30" s="6">
        <v>19.499475944926459</v>
      </c>
      <c r="L30" s="6">
        <v>5.6689360754962621</v>
      </c>
      <c r="M30" s="6">
        <v>24.162275633838238</v>
      </c>
      <c r="N30" s="6">
        <v>28.592891790874575</v>
      </c>
      <c r="O30" s="6">
        <v>25.982569941833816</v>
      </c>
      <c r="P30" s="1">
        <v>10.189724257263046</v>
      </c>
      <c r="Q30" s="1">
        <v>17.522360476389341</v>
      </c>
      <c r="R30" s="1">
        <v>18.320813915504917</v>
      </c>
      <c r="S30" s="1">
        <v>22.747623275618082</v>
      </c>
      <c r="T30" s="1">
        <v>10.706521296073291</v>
      </c>
      <c r="U30" s="1">
        <v>21.300151647076348</v>
      </c>
      <c r="V30" s="1">
        <v>18.036433725941823</v>
      </c>
      <c r="W30" s="7">
        <v>10.975794110804118</v>
      </c>
      <c r="X30" s="7">
        <v>30.467259218456398</v>
      </c>
      <c r="Y30" s="7">
        <v>19.290033149526192</v>
      </c>
      <c r="Z30" s="7">
        <v>18.885002161709611</v>
      </c>
      <c r="AA30" s="7">
        <v>15.715599045265348</v>
      </c>
      <c r="AB30" s="7">
        <v>-1.3051048146416199E-3</v>
      </c>
      <c r="AC30" s="7">
        <v>20.692071982229592</v>
      </c>
      <c r="AD30">
        <v>10.975794110804118</v>
      </c>
      <c r="AE30">
        <v>37.4208888276846</v>
      </c>
      <c r="AF30">
        <v>20.58755801167084</v>
      </c>
      <c r="AG30">
        <v>19.210004323419231</v>
      </c>
      <c r="AH30">
        <v>10.910097851847034</v>
      </c>
      <c r="AI30">
        <v>-30.843262762036606</v>
      </c>
      <c r="AJ30">
        <v>18.956215946688776</v>
      </c>
    </row>
    <row r="31" spans="1:36" x14ac:dyDescent="0.2">
      <c r="A31">
        <v>23</v>
      </c>
      <c r="B31" s="1">
        <v>9.7965058415816522</v>
      </c>
      <c r="C31" s="1">
        <v>10.63720691276087</v>
      </c>
      <c r="D31" s="1">
        <v>11.857505540955522</v>
      </c>
      <c r="E31" s="1">
        <v>15.707478639633507</v>
      </c>
      <c r="F31" s="1">
        <v>15.401194311104341</v>
      </c>
      <c r="G31" s="1">
        <v>25.654611003919108</v>
      </c>
      <c r="H31" s="1">
        <v>22.401545048773666</v>
      </c>
      <c r="I31" s="6">
        <v>9.5106655214705427</v>
      </c>
      <c r="J31" s="6">
        <v>14.525699400240104</v>
      </c>
      <c r="K31" s="6">
        <v>19.763418554381424</v>
      </c>
      <c r="L31" s="6">
        <v>14.363247221339062</v>
      </c>
      <c r="M31" s="6">
        <v>17.690778172288343</v>
      </c>
      <c r="N31" s="6">
        <v>14.825268017052618</v>
      </c>
      <c r="O31" s="6">
        <v>31.534573420716519</v>
      </c>
      <c r="P31" s="1">
        <v>13.629074698532857</v>
      </c>
      <c r="Q31" s="1">
        <v>11.748979856953053</v>
      </c>
      <c r="R31" s="1">
        <v>1.407896736352944</v>
      </c>
      <c r="S31" s="1">
        <v>12.038342779709927</v>
      </c>
      <c r="T31" s="1">
        <v>27.822686280144517</v>
      </c>
      <c r="U31" s="1">
        <v>38.388766439966162</v>
      </c>
      <c r="V31" s="1">
        <v>22.423991068287865</v>
      </c>
      <c r="W31" s="7">
        <v>15.158411280332892</v>
      </c>
      <c r="X31" s="7">
        <v>20.937861814030978</v>
      </c>
      <c r="Y31" s="7">
        <v>21.833255088842211</v>
      </c>
      <c r="Z31" s="7">
        <v>10.335625802614656</v>
      </c>
      <c r="AA31" s="7">
        <v>38.843750707152935</v>
      </c>
      <c r="AB31" s="7">
        <v>17.87994553805315</v>
      </c>
      <c r="AC31" s="7">
        <v>13.029408253628473</v>
      </c>
      <c r="AD31">
        <v>15.158411280332892</v>
      </c>
      <c r="AE31">
        <v>23.126792721046463</v>
      </c>
      <c r="AF31">
        <v>25.038196405473872</v>
      </c>
      <c r="AG31">
        <v>2.1112516052293131</v>
      </c>
      <c r="AH31">
        <v>62.948439091094109</v>
      </c>
      <c r="AI31">
        <v>13.859863845132882</v>
      </c>
      <c r="AJ31">
        <v>-4.0317752391145785</v>
      </c>
    </row>
    <row r="32" spans="1:36" x14ac:dyDescent="0.2">
      <c r="A32">
        <v>24</v>
      </c>
      <c r="B32" s="1">
        <v>9.4426562714511793</v>
      </c>
      <c r="C32" s="1">
        <v>8.5050296677257844</v>
      </c>
      <c r="D32" s="1">
        <v>19.225166092548974</v>
      </c>
      <c r="E32" s="1">
        <v>15.939739381326262</v>
      </c>
      <c r="F32" s="1">
        <v>15.565262210392053</v>
      </c>
      <c r="G32" s="1">
        <v>24.317623542171564</v>
      </c>
      <c r="H32" s="1">
        <v>19.088763891592674</v>
      </c>
      <c r="I32" s="6">
        <v>11.023177725032072</v>
      </c>
      <c r="J32" s="6">
        <v>18.734716441969937</v>
      </c>
      <c r="K32" s="6">
        <v>12.097824341603689</v>
      </c>
      <c r="L32" s="6">
        <v>3.0612955640780157</v>
      </c>
      <c r="M32" s="6">
        <v>13.283595475158647</v>
      </c>
      <c r="N32" s="6">
        <v>17.176923576686551</v>
      </c>
      <c r="O32" s="6">
        <v>22.503532896267146</v>
      </c>
      <c r="P32" s="1">
        <v>3.5792653245810957</v>
      </c>
      <c r="Q32" s="1">
        <v>14.159538622031917</v>
      </c>
      <c r="R32" s="1">
        <v>5.8663133898857804</v>
      </c>
      <c r="S32" s="1">
        <v>22.820537959669849</v>
      </c>
      <c r="T32" s="1">
        <v>18.531382734900305</v>
      </c>
      <c r="U32" s="1">
        <v>43.411058021729232</v>
      </c>
      <c r="V32" s="1">
        <v>4.289065511972904</v>
      </c>
      <c r="W32" s="7">
        <v>10.864200513534138</v>
      </c>
      <c r="X32" s="7">
        <v>17.497399137722937</v>
      </c>
      <c r="Y32" s="7">
        <v>9.8354657958229001</v>
      </c>
      <c r="Z32" s="7">
        <v>28.62724935732648</v>
      </c>
      <c r="AA32" s="7">
        <v>25.136905287962826</v>
      </c>
      <c r="AB32" s="7">
        <v>31.712082262210799</v>
      </c>
      <c r="AC32" s="7">
        <v>36.632148920846234</v>
      </c>
      <c r="AD32">
        <v>10.864200513534138</v>
      </c>
      <c r="AE32">
        <v>17.966098706584411</v>
      </c>
      <c r="AF32">
        <v>4.0420651426900776</v>
      </c>
      <c r="AG32">
        <v>38.694498714652958</v>
      </c>
      <c r="AH32">
        <v>32.108036897916364</v>
      </c>
      <c r="AI32">
        <v>48.440205655526995</v>
      </c>
      <c r="AJ32">
        <v>66.776446762538725</v>
      </c>
    </row>
    <row r="33" spans="1:36" x14ac:dyDescent="0.2">
      <c r="A33">
        <v>25</v>
      </c>
      <c r="B33" s="1">
        <v>15.297454313306316</v>
      </c>
      <c r="C33" s="1">
        <v>14.012134387933258</v>
      </c>
      <c r="D33" s="1">
        <v>16.777631544908584</v>
      </c>
      <c r="E33" s="1">
        <v>14.656296315782935</v>
      </c>
      <c r="F33" s="1">
        <v>20.560628607112985</v>
      </c>
      <c r="G33" s="1">
        <v>21.85626208732371</v>
      </c>
      <c r="H33" s="1">
        <v>19.401218544999224</v>
      </c>
      <c r="I33" s="6">
        <v>5.4326313916266304</v>
      </c>
      <c r="J33" s="6">
        <v>10.317055515059227</v>
      </c>
      <c r="K33" s="6">
        <v>13.419975752325739</v>
      </c>
      <c r="L33" s="6">
        <v>19.075444538364621</v>
      </c>
      <c r="M33" s="6">
        <v>20.503177460188599</v>
      </c>
      <c r="N33" s="6">
        <v>21.391539763134212</v>
      </c>
      <c r="O33" s="6">
        <v>23.783217801315825</v>
      </c>
      <c r="P33" s="1">
        <v>5.9209605034514876</v>
      </c>
      <c r="Q33" s="1">
        <v>5.6654496288875071</v>
      </c>
      <c r="R33" s="1">
        <v>21.159369577772939</v>
      </c>
      <c r="S33" s="1">
        <v>12.214108455675742</v>
      </c>
      <c r="T33" s="1">
        <v>34.235612096893263</v>
      </c>
      <c r="U33" s="1">
        <v>24.772833422765885</v>
      </c>
      <c r="V33" s="1">
        <v>23.805839352175781</v>
      </c>
      <c r="W33" s="7">
        <v>15.694410775005299</v>
      </c>
      <c r="X33" s="7">
        <v>30.009337267107064</v>
      </c>
      <c r="Y33" s="7">
        <v>11.276703139179817</v>
      </c>
      <c r="Z33" s="7">
        <v>34.339074973443331</v>
      </c>
      <c r="AA33" s="7">
        <v>38.844747320238021</v>
      </c>
      <c r="AB33" s="7">
        <v>14.962467062682956</v>
      </c>
      <c r="AC33" s="7">
        <v>21.407420583821054</v>
      </c>
      <c r="AD33">
        <v>15.694410775005299</v>
      </c>
      <c r="AE33">
        <v>36.734005900660605</v>
      </c>
      <c r="AF33">
        <v>6.5642304935646818</v>
      </c>
      <c r="AG33">
        <v>50.118149946886668</v>
      </c>
      <c r="AH33">
        <v>62.950681470535557</v>
      </c>
      <c r="AI33">
        <v>6.5661676567073908</v>
      </c>
      <c r="AJ33">
        <v>21.102261751463168</v>
      </c>
    </row>
    <row r="34" spans="1:36" x14ac:dyDescent="0.2">
      <c r="A34">
        <v>26</v>
      </c>
      <c r="B34" s="1">
        <v>12.638009554467441</v>
      </c>
      <c r="C34" s="1">
        <v>11.895911041444254</v>
      </c>
      <c r="D34" s="1">
        <v>18.380809028627393</v>
      </c>
      <c r="E34" s="1">
        <v>12.760361266594037</v>
      </c>
      <c r="F34" s="1">
        <v>17.633675007961639</v>
      </c>
      <c r="G34" s="1">
        <v>23.108094952135986</v>
      </c>
      <c r="H34" s="1">
        <v>19.591341325536291</v>
      </c>
      <c r="I34" s="6">
        <v>9.2984732489946662</v>
      </c>
      <c r="J34" s="6">
        <v>10.81516690427744</v>
      </c>
      <c r="K34" s="6">
        <v>13.647714081733929</v>
      </c>
      <c r="L34" s="6">
        <v>14.146804591798043</v>
      </c>
      <c r="M34" s="6">
        <v>8.5064009207159312</v>
      </c>
      <c r="N34" s="6">
        <v>27.431927880161773</v>
      </c>
      <c r="O34" s="6">
        <v>14.040495250608682</v>
      </c>
      <c r="P34" s="1">
        <v>13.187565480226015</v>
      </c>
      <c r="Q34" s="1">
        <v>9.6712354988333225</v>
      </c>
      <c r="R34" s="1">
        <v>9.0148976466616642</v>
      </c>
      <c r="S34" s="1">
        <v>23.047460483911426</v>
      </c>
      <c r="T34" s="1">
        <v>30.082595222645672</v>
      </c>
      <c r="U34" s="1">
        <v>25.569040419159158</v>
      </c>
      <c r="V34" s="1">
        <v>56.131572660635186</v>
      </c>
      <c r="W34" s="7">
        <v>4.5809239426008315</v>
      </c>
      <c r="X34" s="7">
        <v>16.403642855365625</v>
      </c>
      <c r="Y34" s="7">
        <v>27.084832904884319</v>
      </c>
      <c r="Z34" s="7">
        <v>17.606578070516495</v>
      </c>
      <c r="AA34" s="7">
        <v>30.169665809768638</v>
      </c>
      <c r="AB34" s="7">
        <v>7.700758962422757</v>
      </c>
      <c r="AC34" s="7">
        <v>14.283252574984274</v>
      </c>
      <c r="AD34">
        <v>4.5809239426008315</v>
      </c>
      <c r="AE34">
        <v>16.325464283048436</v>
      </c>
      <c r="AF34">
        <v>34.228457583547559</v>
      </c>
      <c r="AG34">
        <v>16.653156141032987</v>
      </c>
      <c r="AH34">
        <v>43.431748071979435</v>
      </c>
      <c r="AI34">
        <v>-11.588102593943107</v>
      </c>
      <c r="AJ34">
        <v>-0.27024227504717502</v>
      </c>
    </row>
    <row r="35" spans="1:36" x14ac:dyDescent="0.2">
      <c r="A35">
        <v>27</v>
      </c>
      <c r="B35" s="1">
        <v>10.735733207760365</v>
      </c>
      <c r="C35" s="1">
        <v>2.6034698194702734</v>
      </c>
      <c r="D35" s="1">
        <v>13.429316791312029</v>
      </c>
      <c r="E35" s="1">
        <v>19.66113245701224</v>
      </c>
      <c r="F35" s="1">
        <v>16.778571131877086</v>
      </c>
      <c r="G35" s="1">
        <v>17.520525173423739</v>
      </c>
      <c r="H35" s="1">
        <v>15.815105470305703</v>
      </c>
      <c r="I35" s="6">
        <v>8.3228855997987718</v>
      </c>
      <c r="J35" s="6">
        <v>10.187354782233617</v>
      </c>
      <c r="K35" s="6">
        <v>14.172144848644304</v>
      </c>
      <c r="L35" s="6">
        <v>19.889277923176241</v>
      </c>
      <c r="M35" s="6">
        <v>15.4846338723674</v>
      </c>
      <c r="N35" s="6">
        <v>12.445262101402035</v>
      </c>
      <c r="O35" s="6">
        <v>13.721745731220571</v>
      </c>
      <c r="P35" s="1">
        <v>11.057804078871596</v>
      </c>
      <c r="Q35" s="1">
        <v>17.177989294522568</v>
      </c>
      <c r="R35" s="1">
        <v>11.500820833946115</v>
      </c>
      <c r="S35" s="1">
        <v>21.745949943501728</v>
      </c>
      <c r="T35" s="1">
        <v>-6.507185044419046</v>
      </c>
      <c r="U35" s="1">
        <v>-0.4740726293093509</v>
      </c>
      <c r="V35" s="1">
        <v>43.315607598165563</v>
      </c>
      <c r="W35" s="7">
        <v>30.900591079826967</v>
      </c>
      <c r="X35" s="7">
        <v>-9.2171090255590107E-4</v>
      </c>
      <c r="Y35" s="7">
        <v>14.430476023930195</v>
      </c>
      <c r="Z35" s="7">
        <v>6.6027933730728758</v>
      </c>
      <c r="AA35" s="7">
        <v>18.122520222570966</v>
      </c>
      <c r="AB35" s="7">
        <v>21.166378631242278</v>
      </c>
      <c r="AC35" s="7">
        <v>19.082515121380478</v>
      </c>
      <c r="AD35">
        <v>30.900591079826967</v>
      </c>
      <c r="AE35">
        <v>-8.2813825663538339</v>
      </c>
      <c r="AF35">
        <v>12.083333041877845</v>
      </c>
      <c r="AG35">
        <v>-5.3544132538542462</v>
      </c>
      <c r="AH35">
        <v>16.325670500784671</v>
      </c>
      <c r="AI35">
        <v>22.075946578105697</v>
      </c>
      <c r="AJ35">
        <v>14.127545364141437</v>
      </c>
    </row>
    <row r="36" spans="1:36" x14ac:dyDescent="0.2">
      <c r="A36">
        <v>28</v>
      </c>
      <c r="B36" s="1">
        <v>8.0993920045918877</v>
      </c>
      <c r="C36" s="1">
        <v>9.2865044664434642</v>
      </c>
      <c r="D36" s="1">
        <v>18.272157093245163</v>
      </c>
      <c r="E36" s="1">
        <v>16.98677513279754</v>
      </c>
      <c r="F36" s="1">
        <v>18.667690482880559</v>
      </c>
      <c r="G36" s="1">
        <v>18.744524839754373</v>
      </c>
      <c r="H36" s="1">
        <v>21.295876146328414</v>
      </c>
      <c r="I36" s="6">
        <v>7.0863947310346767</v>
      </c>
      <c r="J36" s="6">
        <v>17.926648577845729</v>
      </c>
      <c r="K36" s="6">
        <v>16.288252171217422</v>
      </c>
      <c r="L36" s="6">
        <v>14.493942132559198</v>
      </c>
      <c r="M36" s="6">
        <v>16.387000720687389</v>
      </c>
      <c r="N36" s="6">
        <v>18.178045271751586</v>
      </c>
      <c r="O36" s="6">
        <v>20.376167267914269</v>
      </c>
      <c r="P36" s="1">
        <v>6.5547173517330783</v>
      </c>
      <c r="Q36" s="1">
        <v>7.8404253706293883</v>
      </c>
      <c r="R36" s="1">
        <v>11.363744001960233</v>
      </c>
      <c r="S36" s="1">
        <v>15.517992586136211</v>
      </c>
      <c r="T36" s="1">
        <v>34.581761972135524</v>
      </c>
      <c r="U36" s="1">
        <v>1.5384925814871409</v>
      </c>
      <c r="V36" s="1">
        <v>44.269128962468606</v>
      </c>
      <c r="W36" s="7">
        <v>13.078370951659357</v>
      </c>
      <c r="X36" s="7">
        <v>12.794030479799167</v>
      </c>
      <c r="Y36" s="7">
        <v>3.5296351868130711</v>
      </c>
      <c r="Z36" s="7">
        <v>16.033866820409266</v>
      </c>
      <c r="AA36" s="7">
        <v>20.550805405547894</v>
      </c>
      <c r="AB36" s="7">
        <v>31.712082262210799</v>
      </c>
      <c r="AC36" s="7">
        <v>16.867177306288323</v>
      </c>
      <c r="AD36">
        <v>13.078370951659357</v>
      </c>
      <c r="AE36">
        <v>10.911045719698752</v>
      </c>
      <c r="AF36">
        <v>-6.9931384230771254</v>
      </c>
      <c r="AG36">
        <v>13.507733640818536</v>
      </c>
      <c r="AH36">
        <v>21.789312162482769</v>
      </c>
      <c r="AI36">
        <v>48.440205655526995</v>
      </c>
      <c r="AJ36">
        <v>7.4815319188649667</v>
      </c>
    </row>
    <row r="37" spans="1:36" x14ac:dyDescent="0.2">
      <c r="A37">
        <v>29</v>
      </c>
      <c r="B37" s="1">
        <v>7.9561636422243982</v>
      </c>
      <c r="C37" s="1">
        <v>20.02433460124611</v>
      </c>
      <c r="D37" s="1">
        <v>13.420228061546585</v>
      </c>
      <c r="E37" s="1">
        <v>12.276489724881966</v>
      </c>
      <c r="F37" s="1">
        <v>21.800036700858591</v>
      </c>
      <c r="G37" s="1">
        <v>29.505617417735699</v>
      </c>
      <c r="H37" s="1">
        <v>24.683388460680472</v>
      </c>
      <c r="I37" s="6">
        <v>8.4251813314991253</v>
      </c>
      <c r="J37" s="6">
        <v>12.296231598241427</v>
      </c>
      <c r="K37" s="6">
        <v>11.337062393277318</v>
      </c>
      <c r="L37" s="6">
        <v>16.897145470121902</v>
      </c>
      <c r="M37" s="6">
        <v>16.413805626700345</v>
      </c>
      <c r="N37" s="6">
        <v>21.192434186593694</v>
      </c>
      <c r="O37" s="6">
        <v>31.171910826131445</v>
      </c>
      <c r="P37" s="1">
        <v>5.8561301855818551</v>
      </c>
      <c r="Q37" s="1">
        <v>15.151757857198564</v>
      </c>
      <c r="R37" s="1">
        <v>19.569808291925501</v>
      </c>
      <c r="S37" s="1">
        <v>8.6037078889844594</v>
      </c>
      <c r="T37" s="1">
        <v>23.921382738963445</v>
      </c>
      <c r="U37" s="1">
        <v>48.473897896784493</v>
      </c>
      <c r="V37" s="1">
        <v>13.59212249072622</v>
      </c>
      <c r="W37" s="7">
        <v>7.1409489556514609</v>
      </c>
      <c r="X37" s="7">
        <v>29.168527480645757</v>
      </c>
      <c r="Y37" s="7">
        <v>11.495653916491522</v>
      </c>
      <c r="Z37" s="7">
        <v>11.202937584249087</v>
      </c>
      <c r="AA37" s="7">
        <v>19.509073216783996</v>
      </c>
      <c r="AB37" s="7">
        <v>20.540562158472056</v>
      </c>
      <c r="AC37" s="7">
        <v>16.073778814237254</v>
      </c>
      <c r="AD37">
        <v>7.1409489556514609</v>
      </c>
      <c r="AE37">
        <v>35.472791220968638</v>
      </c>
      <c r="AF37">
        <v>6.9473943538601644</v>
      </c>
      <c r="AG37">
        <v>3.8458751684981753</v>
      </c>
      <c r="AH37">
        <v>19.445414737763993</v>
      </c>
      <c r="AI37">
        <v>20.511405396180148</v>
      </c>
      <c r="AJ37">
        <v>5.1013364427117658</v>
      </c>
    </row>
    <row r="38" spans="1:36" x14ac:dyDescent="0.2">
      <c r="A38">
        <v>30</v>
      </c>
      <c r="B38" s="1">
        <v>10.190335869203389</v>
      </c>
      <c r="C38" s="1">
        <v>10.856580016202669</v>
      </c>
      <c r="D38" s="1">
        <v>12.276127996795086</v>
      </c>
      <c r="E38" s="1">
        <v>18.742179316360662</v>
      </c>
      <c r="F38" s="1">
        <v>17.177048255570558</v>
      </c>
      <c r="G38" s="1">
        <v>23.849443924463632</v>
      </c>
      <c r="H38" s="1">
        <v>26.049384477992259</v>
      </c>
      <c r="I38" s="6">
        <v>15.623776373115691</v>
      </c>
      <c r="J38" s="6">
        <v>9.3977061876535206</v>
      </c>
      <c r="K38" s="6">
        <v>11.013868057264546</v>
      </c>
      <c r="L38" s="6">
        <v>19.725659614330723</v>
      </c>
      <c r="M38" s="6">
        <v>16.18174174582445</v>
      </c>
      <c r="N38" s="6">
        <v>25.363486638350913</v>
      </c>
      <c r="O38" s="6">
        <v>17.621602137814925</v>
      </c>
      <c r="P38" s="1">
        <v>10.165809808391431</v>
      </c>
      <c r="Q38" s="1">
        <v>5.4963989092489998</v>
      </c>
      <c r="R38" s="1">
        <v>12.812933806637641</v>
      </c>
      <c r="S38" s="1">
        <v>29.428336538717467</v>
      </c>
      <c r="T38" s="1">
        <v>11.655522512014642</v>
      </c>
      <c r="U38" s="1">
        <v>35.052337250838193</v>
      </c>
      <c r="V38" s="1">
        <v>10.022628957198704</v>
      </c>
      <c r="W38" s="7">
        <v>26.15538328393616</v>
      </c>
      <c r="X38" s="7">
        <v>15.705258652888281</v>
      </c>
      <c r="Y38" s="7">
        <v>13.214975970103586</v>
      </c>
      <c r="Z38" s="7">
        <v>31.333052228176356</v>
      </c>
      <c r="AA38" s="7">
        <v>36.439081219853328</v>
      </c>
      <c r="AB38" s="7">
        <v>22.123945651988329</v>
      </c>
      <c r="AC38" s="7">
        <v>23.415331839943512</v>
      </c>
      <c r="AD38">
        <v>26.15538328393616</v>
      </c>
      <c r="AE38">
        <v>15.277887979332421</v>
      </c>
      <c r="AF38">
        <v>9.9562079476812784</v>
      </c>
      <c r="AG38">
        <v>44.10610445635271</v>
      </c>
      <c r="AH38">
        <v>57.53793274466998</v>
      </c>
      <c r="AI38">
        <v>24.469864129970823</v>
      </c>
      <c r="AJ38">
        <v>27.125995519830546</v>
      </c>
    </row>
    <row r="39" spans="1:36" x14ac:dyDescent="0.2">
      <c r="A39">
        <v>31</v>
      </c>
      <c r="B39" s="1">
        <v>9.4239972668803489</v>
      </c>
      <c r="C39" s="1">
        <v>10.226940277850979</v>
      </c>
      <c r="D39" s="1">
        <v>13.597312699536532</v>
      </c>
      <c r="E39" s="1">
        <v>16.730014183679273</v>
      </c>
      <c r="F39" s="1">
        <v>19.198386667995436</v>
      </c>
      <c r="G39" s="1">
        <v>20.919536238593114</v>
      </c>
      <c r="H39" s="1">
        <v>23.108376304743263</v>
      </c>
      <c r="I39" s="6">
        <v>8.8319946892886918</v>
      </c>
      <c r="J39" s="6">
        <v>10.844306665841227</v>
      </c>
      <c r="K39" s="6">
        <v>18.095305070551099</v>
      </c>
      <c r="L39" s="6">
        <v>18.556794549183731</v>
      </c>
      <c r="M39" s="6">
        <v>28.075751479897029</v>
      </c>
      <c r="N39" s="6">
        <v>18.61640992060056</v>
      </c>
      <c r="O39" s="6">
        <v>26.153677856032047</v>
      </c>
      <c r="P39" s="1">
        <v>9.5214212292686682</v>
      </c>
      <c r="Q39" s="1">
        <v>11.178179744916381</v>
      </c>
      <c r="R39" s="1">
        <v>10.527324141823557</v>
      </c>
      <c r="S39" s="1">
        <v>7.1630638757726945</v>
      </c>
      <c r="T39" s="1">
        <v>30.50788603769081</v>
      </c>
      <c r="U39" s="1">
        <v>3.5514966251436313</v>
      </c>
      <c r="V39" s="1">
        <v>-3.5174379035071368</v>
      </c>
      <c r="W39" s="7">
        <v>16.049309013208116</v>
      </c>
      <c r="X39" s="7">
        <v>10.182851698068003</v>
      </c>
      <c r="Y39" s="7">
        <v>34.872603981740944</v>
      </c>
      <c r="Z39" s="7">
        <v>18.525138840598508</v>
      </c>
      <c r="AA39" s="7">
        <v>19.532853761083938</v>
      </c>
      <c r="AB39" s="7">
        <v>0.41249387989780262</v>
      </c>
      <c r="AC39" s="7">
        <v>12.388688848813354</v>
      </c>
      <c r="AD39">
        <v>16.049309013208116</v>
      </c>
      <c r="AE39">
        <v>6.994277547102004</v>
      </c>
      <c r="AF39">
        <v>47.857056968046656</v>
      </c>
      <c r="AG39">
        <v>18.490277681197021</v>
      </c>
      <c r="AH39">
        <v>19.498920962438859</v>
      </c>
      <c r="AI39">
        <v>-29.808765300255491</v>
      </c>
      <c r="AJ39">
        <v>-5.95393345355994</v>
      </c>
    </row>
    <row r="40" spans="1:36" x14ac:dyDescent="0.2">
      <c r="A40">
        <v>32</v>
      </c>
      <c r="B40" s="1">
        <v>14.657395020807389</v>
      </c>
      <c r="C40" s="1">
        <v>11.275947637054966</v>
      </c>
      <c r="D40" s="1">
        <v>15.10058141111581</v>
      </c>
      <c r="E40" s="1">
        <v>13.796794730461425</v>
      </c>
      <c r="F40" s="1">
        <v>18.537938468289077</v>
      </c>
      <c r="G40" s="1">
        <v>16.375706034554405</v>
      </c>
      <c r="H40" s="1">
        <v>18.856824771529254</v>
      </c>
      <c r="I40" s="6">
        <v>14.920472052642443</v>
      </c>
      <c r="J40" s="6">
        <v>16.714333324935019</v>
      </c>
      <c r="K40" s="6">
        <v>20.418850574049564</v>
      </c>
      <c r="L40" s="6">
        <v>12.864810614105222</v>
      </c>
      <c r="M40" s="6">
        <v>20.026518310531937</v>
      </c>
      <c r="N40" s="6">
        <v>25.646492932620053</v>
      </c>
      <c r="O40" s="6">
        <v>26.558745366858393</v>
      </c>
      <c r="P40" s="1">
        <v>7.0964224355681491</v>
      </c>
      <c r="Q40" s="1">
        <v>18.88228519968996</v>
      </c>
      <c r="R40" s="1">
        <v>9.6583282482219914</v>
      </c>
      <c r="S40" s="1">
        <v>12.468611184852715</v>
      </c>
      <c r="T40" s="1">
        <v>11.925624592719608</v>
      </c>
      <c r="U40" s="1">
        <v>35.174434875557068</v>
      </c>
      <c r="V40" s="1">
        <v>34.778270980716513</v>
      </c>
      <c r="W40" s="7">
        <v>16.593933154110886</v>
      </c>
      <c r="X40" s="7">
        <v>10.227120342364662</v>
      </c>
      <c r="Y40" s="7">
        <v>34.872688996067012</v>
      </c>
      <c r="Z40" s="7">
        <v>28.62724935732648</v>
      </c>
      <c r="AA40" s="7">
        <v>11.750749963126809</v>
      </c>
      <c r="AB40" s="7">
        <v>-4.2506814096931577E-4</v>
      </c>
      <c r="AC40" s="7">
        <v>12.623300057260501</v>
      </c>
      <c r="AD40">
        <v>16.593933154110886</v>
      </c>
      <c r="AE40">
        <v>7.0606805135469948</v>
      </c>
      <c r="AF40">
        <v>47.857205743117269</v>
      </c>
      <c r="AG40">
        <v>38.694498714652958</v>
      </c>
      <c r="AH40">
        <v>1.9891874170353216</v>
      </c>
      <c r="AI40">
        <v>-30.841062670352422</v>
      </c>
      <c r="AJ40">
        <v>-5.250099828218489</v>
      </c>
    </row>
    <row r="41" spans="1:36" x14ac:dyDescent="0.2">
      <c r="A41">
        <v>33</v>
      </c>
      <c r="B41" s="1">
        <v>6.6960071232912739</v>
      </c>
      <c r="C41" s="1">
        <v>10.03991352003848</v>
      </c>
      <c r="D41" s="1">
        <v>13.908546677481471</v>
      </c>
      <c r="E41" s="1">
        <v>17.151118248203176</v>
      </c>
      <c r="F41" s="1">
        <v>15.177785125210754</v>
      </c>
      <c r="G41" s="1">
        <v>19.961477319493664</v>
      </c>
      <c r="H41" s="1">
        <v>19.126087545880718</v>
      </c>
      <c r="I41" s="6">
        <v>13.23015435655072</v>
      </c>
      <c r="J41" s="6">
        <v>14.513130689457842</v>
      </c>
      <c r="K41" s="6">
        <v>3.3319501045478042</v>
      </c>
      <c r="L41" s="6">
        <v>11.713330331891633</v>
      </c>
      <c r="M41" s="6">
        <v>15.321844393184447</v>
      </c>
      <c r="N41" s="6">
        <v>12.505519559545476</v>
      </c>
      <c r="O41" s="6">
        <v>12.145299203376297</v>
      </c>
      <c r="P41" s="1">
        <v>14.257387753117989</v>
      </c>
      <c r="Q41" s="1">
        <v>15.887420758117166</v>
      </c>
      <c r="R41" s="1">
        <v>9.0930369139579064</v>
      </c>
      <c r="S41" s="1">
        <v>10.233866896409552</v>
      </c>
      <c r="T41" s="1">
        <v>1.3846080618998258</v>
      </c>
      <c r="U41" s="1">
        <v>11.225025260911796</v>
      </c>
      <c r="V41" s="1">
        <v>8.3902566075584666</v>
      </c>
      <c r="W41" s="7">
        <v>9.9779485258303513</v>
      </c>
      <c r="X41" s="7">
        <v>3.6128595220960729</v>
      </c>
      <c r="Y41" s="7">
        <v>13.720014052863702</v>
      </c>
      <c r="Z41" s="7">
        <v>17.307725396297457</v>
      </c>
      <c r="AA41" s="7">
        <v>16.227867514658872</v>
      </c>
      <c r="AB41" s="7">
        <v>13.444330767702677</v>
      </c>
      <c r="AC41" s="7">
        <v>8.2879548438502333</v>
      </c>
      <c r="AD41">
        <v>9.9779485258303513</v>
      </c>
      <c r="AE41">
        <v>-2.8607107168558885</v>
      </c>
      <c r="AF41">
        <v>10.840024592511478</v>
      </c>
      <c r="AG41">
        <v>16.055450792594915</v>
      </c>
      <c r="AH41">
        <v>12.062701907982463</v>
      </c>
      <c r="AI41">
        <v>2.7708269192566943</v>
      </c>
      <c r="AJ41">
        <v>-18.256135468449298</v>
      </c>
    </row>
    <row r="42" spans="1:36" x14ac:dyDescent="0.2">
      <c r="A42">
        <v>34</v>
      </c>
      <c r="B42" s="1">
        <v>13.188755249305833</v>
      </c>
      <c r="C42" s="1">
        <v>14.769861385856977</v>
      </c>
      <c r="D42" s="1">
        <v>13.965330524120539</v>
      </c>
      <c r="E42" s="1">
        <v>9.7719971617200798</v>
      </c>
      <c r="F42" s="1">
        <v>19.579942439446192</v>
      </c>
      <c r="G42" s="1">
        <v>19.908702200684655</v>
      </c>
      <c r="H42" s="1">
        <v>25.475421341037812</v>
      </c>
      <c r="I42" s="6">
        <v>11.713007998764992</v>
      </c>
      <c r="J42" s="6">
        <v>10.669046444045353</v>
      </c>
      <c r="K42" s="6">
        <v>15.899768632981958</v>
      </c>
      <c r="L42" s="6">
        <v>23.044255554413088</v>
      </c>
      <c r="M42" s="6">
        <v>23.125858356544001</v>
      </c>
      <c r="N42" s="6">
        <v>20.899837096722237</v>
      </c>
      <c r="O42" s="6">
        <v>22.868419952645464</v>
      </c>
      <c r="P42" s="1">
        <v>5.1219748722580434</v>
      </c>
      <c r="Q42" s="1">
        <v>8.3759033434755441</v>
      </c>
      <c r="R42" s="1">
        <v>26.220027049028069</v>
      </c>
      <c r="S42" s="1">
        <v>28.02558327861091</v>
      </c>
      <c r="T42" s="1">
        <v>11.810166635083288</v>
      </c>
      <c r="U42" s="1">
        <v>7.359796325815001</v>
      </c>
      <c r="V42" s="1">
        <v>9.7601291789396285</v>
      </c>
      <c r="W42" s="7">
        <v>17.024827232123759</v>
      </c>
      <c r="X42" s="7">
        <v>26.303167347514346</v>
      </c>
      <c r="Y42" s="7">
        <v>17.644233021162229</v>
      </c>
      <c r="Z42" s="7">
        <v>11.342779959812127</v>
      </c>
      <c r="AA42" s="7">
        <v>12.96133414944126</v>
      </c>
      <c r="AB42" s="7">
        <v>14.642942879018578</v>
      </c>
      <c r="AC42" s="7">
        <v>1.9177739179623634</v>
      </c>
      <c r="AD42">
        <v>17.024827232123759</v>
      </c>
      <c r="AE42">
        <v>31.174751021271526</v>
      </c>
      <c r="AF42">
        <v>17.707407787033898</v>
      </c>
      <c r="AG42">
        <v>4.1255599196242541</v>
      </c>
      <c r="AH42">
        <v>4.7130018362428396</v>
      </c>
      <c r="AI42">
        <v>5.7673571975464482</v>
      </c>
      <c r="AJ42">
        <v>-37.366678246112912</v>
      </c>
    </row>
    <row r="43" spans="1:36" x14ac:dyDescent="0.2">
      <c r="A43">
        <v>35</v>
      </c>
      <c r="B43" s="1">
        <v>9.041719324719093</v>
      </c>
      <c r="C43" s="1">
        <v>12.255241606538435</v>
      </c>
      <c r="D43" s="1">
        <v>17.815857459462297</v>
      </c>
      <c r="E43" s="1">
        <v>16.942735240998498</v>
      </c>
      <c r="F43" s="1">
        <v>15.245940682891737</v>
      </c>
      <c r="G43" s="1">
        <v>16.90982871131397</v>
      </c>
      <c r="H43" s="1">
        <v>19.708239749713261</v>
      </c>
      <c r="I43" s="6">
        <v>9.3958661597021109</v>
      </c>
      <c r="J43" s="6">
        <v>7.5789123915363499</v>
      </c>
      <c r="K43" s="6">
        <v>10.000825090719818</v>
      </c>
      <c r="L43" s="6">
        <v>17.12894189964679</v>
      </c>
      <c r="M43" s="6">
        <v>20.612196653937865</v>
      </c>
      <c r="N43" s="6">
        <v>28.24550633502912</v>
      </c>
      <c r="O43" s="6">
        <v>29.351810039161336</v>
      </c>
      <c r="P43" s="1">
        <v>9.9447506832935524</v>
      </c>
      <c r="Q43" s="1">
        <v>11.790512254734665</v>
      </c>
      <c r="R43" s="1">
        <v>1.2279083407269997</v>
      </c>
      <c r="S43" s="1">
        <v>24.167486921874954</v>
      </c>
      <c r="T43" s="1">
        <v>25.715327788462709</v>
      </c>
      <c r="U43" s="1">
        <v>1.4144903171039616</v>
      </c>
      <c r="V43" s="1">
        <v>26.705394299464597</v>
      </c>
      <c r="W43" s="7">
        <v>15.157637321541323</v>
      </c>
      <c r="X43" s="7">
        <v>32.886054905033525</v>
      </c>
      <c r="Y43" s="7">
        <v>27.084832904884319</v>
      </c>
      <c r="Z43" s="7">
        <v>30.544199802591454</v>
      </c>
      <c r="AA43" s="7">
        <v>25.841393903091621</v>
      </c>
      <c r="AB43" s="7">
        <v>11.726770672441456</v>
      </c>
      <c r="AC43" s="7">
        <v>18.708228109973206</v>
      </c>
      <c r="AD43">
        <v>15.157637321541323</v>
      </c>
      <c r="AE43">
        <v>41.04908235755029</v>
      </c>
      <c r="AF43">
        <v>34.228457583547559</v>
      </c>
      <c r="AG43">
        <v>42.528399605182912</v>
      </c>
      <c r="AH43">
        <v>33.69313628195615</v>
      </c>
      <c r="AI43">
        <v>-1.5230733188963572</v>
      </c>
      <c r="AJ43">
        <v>13.004684329919622</v>
      </c>
    </row>
    <row r="44" spans="1:36" x14ac:dyDescent="0.2">
      <c r="A44">
        <v>36</v>
      </c>
      <c r="B44" s="1">
        <v>5.9919544432318572</v>
      </c>
      <c r="C44" s="1">
        <v>12.171163984452432</v>
      </c>
      <c r="D44" s="1">
        <v>8.8687355833524357</v>
      </c>
      <c r="E44" s="1">
        <v>14.536118159464737</v>
      </c>
      <c r="F44" s="1">
        <v>22.206264251886235</v>
      </c>
      <c r="G44" s="1">
        <v>21.431371150169266</v>
      </c>
      <c r="H44" s="1">
        <v>24.523162795841603</v>
      </c>
      <c r="I44" s="6">
        <v>9.7526463887452692</v>
      </c>
      <c r="J44" s="6">
        <v>8.1911007227577084</v>
      </c>
      <c r="K44" s="6">
        <v>9.8652177893075113</v>
      </c>
      <c r="L44" s="6">
        <v>14.17336324525928</v>
      </c>
      <c r="M44" s="6">
        <v>16.754024463225271</v>
      </c>
      <c r="N44" s="6">
        <v>25.260692947183227</v>
      </c>
      <c r="O44" s="6">
        <v>20.940952463264562</v>
      </c>
      <c r="P44" s="1">
        <v>8.9578772294962388</v>
      </c>
      <c r="Q44" s="1">
        <v>20.409902912719406</v>
      </c>
      <c r="R44" s="1">
        <v>2.45855102945489</v>
      </c>
      <c r="S44" s="1">
        <v>13.153189626926856</v>
      </c>
      <c r="T44" s="1">
        <v>19.858879440748186</v>
      </c>
      <c r="U44" s="1">
        <v>10.793079988584207</v>
      </c>
      <c r="V44" s="1">
        <v>-0.59951432830832374</v>
      </c>
      <c r="W44" s="7">
        <v>30.900241549265399</v>
      </c>
      <c r="X44" s="7">
        <v>14.5623512334613</v>
      </c>
      <c r="Y44" s="7">
        <v>8.4734838252696445</v>
      </c>
      <c r="Z44" s="7">
        <v>4.8637572696964737</v>
      </c>
      <c r="AA44" s="7">
        <v>11.014783292016771</v>
      </c>
      <c r="AB44" s="7">
        <v>11.303790975205517</v>
      </c>
      <c r="AC44" s="7">
        <v>42.36364197508361</v>
      </c>
      <c r="AD44">
        <v>30.900241549265399</v>
      </c>
      <c r="AE44">
        <v>13.563526850191952</v>
      </c>
      <c r="AF44">
        <v>1.6585966942218793</v>
      </c>
      <c r="AG44">
        <v>-8.8324854606070513</v>
      </c>
      <c r="AH44">
        <v>0.33326240703774007</v>
      </c>
      <c r="AI44">
        <v>-2.5805225619862027</v>
      </c>
      <c r="AJ44">
        <v>83.97092592525081</v>
      </c>
    </row>
    <row r="45" spans="1:36" x14ac:dyDescent="0.2">
      <c r="A45">
        <v>37</v>
      </c>
      <c r="B45" s="1">
        <v>13.580739239238806</v>
      </c>
      <c r="C45" s="1">
        <v>9.5977145101651935</v>
      </c>
      <c r="D45" s="1">
        <v>14.70968877875937</v>
      </c>
      <c r="E45" s="1">
        <v>17.431301280686647</v>
      </c>
      <c r="F45" s="1">
        <v>15.615751189622618</v>
      </c>
      <c r="G45" s="1">
        <v>16.956907522345176</v>
      </c>
      <c r="H45" s="1">
        <v>20.763886286126596</v>
      </c>
      <c r="I45" s="6">
        <v>11.517357055593791</v>
      </c>
      <c r="J45" s="6">
        <v>18.012312105689404</v>
      </c>
      <c r="K45" s="6">
        <v>12.984505442510439</v>
      </c>
      <c r="L45" s="6">
        <v>15.273500750321965</v>
      </c>
      <c r="M45" s="6">
        <v>24.06667845087194</v>
      </c>
      <c r="N45" s="6">
        <v>7.1187023711107908</v>
      </c>
      <c r="O45" s="6">
        <v>28.810116929792912</v>
      </c>
      <c r="P45" s="1">
        <v>8.1035628020890673</v>
      </c>
      <c r="Q45" s="1">
        <v>11.632070327907082</v>
      </c>
      <c r="R45" s="1">
        <v>22.439525993043681</v>
      </c>
      <c r="S45" s="1">
        <v>-7.8025106515942149</v>
      </c>
      <c r="T45" s="1">
        <v>48.468548777622225</v>
      </c>
      <c r="U45" s="1">
        <v>9.567219086487496</v>
      </c>
      <c r="V45" s="1">
        <v>31.766623509194524</v>
      </c>
      <c r="W45" s="7">
        <v>30.901279555043004</v>
      </c>
      <c r="X45" s="7">
        <v>32.88691633766674</v>
      </c>
      <c r="Y45" s="7">
        <v>20.670924063415914</v>
      </c>
      <c r="Z45" s="7">
        <v>8.3065534389752855</v>
      </c>
      <c r="AA45" s="7">
        <v>-1.8876866689094384E-3</v>
      </c>
      <c r="AB45" s="7">
        <v>19.362313145316399</v>
      </c>
      <c r="AC45" s="7">
        <v>13.809367423141094</v>
      </c>
      <c r="AD45">
        <v>30.901279555043004</v>
      </c>
      <c r="AE45">
        <v>41.050374506500106</v>
      </c>
      <c r="AF45">
        <v>23.004117110977852</v>
      </c>
      <c r="AG45">
        <v>-1.9468931220494283</v>
      </c>
      <c r="AH45">
        <v>-24.454247295005043</v>
      </c>
      <c r="AI45">
        <v>17.565782863291002</v>
      </c>
      <c r="AJ45">
        <v>-1.6918977305767147</v>
      </c>
    </row>
    <row r="46" spans="1:36" x14ac:dyDescent="0.2">
      <c r="A46">
        <v>38</v>
      </c>
      <c r="B46" s="1">
        <v>4.9578695460941526</v>
      </c>
      <c r="C46" s="1">
        <v>10.835962639096945</v>
      </c>
      <c r="D46" s="1">
        <v>15.394703268523259</v>
      </c>
      <c r="E46" s="1">
        <v>15.237494595884634</v>
      </c>
      <c r="F46" s="1">
        <v>19.026495840377176</v>
      </c>
      <c r="G46" s="1">
        <v>23.074816016466411</v>
      </c>
      <c r="H46" s="1">
        <v>18.413741497230038</v>
      </c>
      <c r="I46" s="6">
        <v>14.395798287742904</v>
      </c>
      <c r="J46" s="6">
        <v>16.815294950911088</v>
      </c>
      <c r="K46" s="6">
        <v>13.364070609248726</v>
      </c>
      <c r="L46" s="6">
        <v>23.248627950829828</v>
      </c>
      <c r="M46" s="6">
        <v>23.374760877578684</v>
      </c>
      <c r="N46" s="6">
        <v>17.985541904669518</v>
      </c>
      <c r="O46" s="6">
        <v>20.726380881120409</v>
      </c>
      <c r="P46" s="1">
        <v>9.3378769283444036</v>
      </c>
      <c r="Q46" s="1">
        <v>4.5358928275078947</v>
      </c>
      <c r="R46" s="1">
        <v>19.379987300057547</v>
      </c>
      <c r="S46" s="1">
        <v>14.25963384219164</v>
      </c>
      <c r="T46" s="1">
        <v>23.056659017459523</v>
      </c>
      <c r="U46" s="1">
        <v>26.807279260389926</v>
      </c>
      <c r="V46" s="1">
        <v>38.667891107732913</v>
      </c>
      <c r="W46" s="7">
        <v>13.842446311965746</v>
      </c>
      <c r="X46" s="7">
        <v>32.887002322270959</v>
      </c>
      <c r="Y46" s="7">
        <v>14.776856698966121</v>
      </c>
      <c r="Z46" s="7">
        <v>10.551301787922258</v>
      </c>
      <c r="AA46" s="7">
        <v>14.373995492885284</v>
      </c>
      <c r="AB46" s="7">
        <v>21.345060729035922</v>
      </c>
      <c r="AC46" s="7">
        <v>25.708723223700677</v>
      </c>
      <c r="AD46">
        <v>13.842446311965746</v>
      </c>
      <c r="AE46">
        <v>41.050503483406438</v>
      </c>
      <c r="AF46">
        <v>12.68949922319071</v>
      </c>
      <c r="AG46">
        <v>2.5426035758445176</v>
      </c>
      <c r="AH46">
        <v>7.8914898589918874</v>
      </c>
      <c r="AI46">
        <v>22.522651822589797</v>
      </c>
      <c r="AJ46">
        <v>34.006169671102043</v>
      </c>
    </row>
    <row r="47" spans="1:36" x14ac:dyDescent="0.2">
      <c r="A47">
        <v>39</v>
      </c>
      <c r="B47" s="1">
        <v>8.9629666794804255</v>
      </c>
      <c r="C47" s="1">
        <v>16.388130723267437</v>
      </c>
      <c r="D47" s="1">
        <v>14.380361196664648</v>
      </c>
      <c r="E47" s="1">
        <v>14.965414943394977</v>
      </c>
      <c r="F47" s="1">
        <v>20.65774995125058</v>
      </c>
      <c r="G47" s="1">
        <v>11.951276442926389</v>
      </c>
      <c r="H47" s="1">
        <v>23.339025325948519</v>
      </c>
      <c r="I47" s="6">
        <v>6.7434689979705205</v>
      </c>
      <c r="J47" s="6">
        <v>9.5475594475434349</v>
      </c>
      <c r="K47" s="6">
        <v>10.469488425105002</v>
      </c>
      <c r="L47" s="6">
        <v>18.666027695983477</v>
      </c>
      <c r="M47" s="6">
        <v>13.452121640625379</v>
      </c>
      <c r="N47" s="6">
        <v>25.913262931349223</v>
      </c>
      <c r="O47" s="6">
        <v>30.28209739029819</v>
      </c>
      <c r="P47" s="1">
        <v>11.514626799962921</v>
      </c>
      <c r="Q47" s="1">
        <v>18.743695207006315</v>
      </c>
      <c r="R47" s="1">
        <v>11.401333222095138</v>
      </c>
      <c r="S47" s="1">
        <v>16.875631230281709</v>
      </c>
      <c r="T47" s="1">
        <v>21.292225009042191</v>
      </c>
      <c r="U47" s="1">
        <v>20.798245442007488</v>
      </c>
      <c r="V47" s="1">
        <v>47.702561899306744</v>
      </c>
      <c r="W47" s="7">
        <v>25.677396991994438</v>
      </c>
      <c r="X47" s="7">
        <v>24.251723407472372</v>
      </c>
      <c r="Y47" s="7">
        <v>10.997443062939086</v>
      </c>
      <c r="Z47" s="7">
        <v>36.85899695259139</v>
      </c>
      <c r="AA47" s="7">
        <v>16.50862493905116</v>
      </c>
      <c r="AB47" s="7">
        <v>14.893639989943313</v>
      </c>
      <c r="AC47" s="7">
        <v>-6.8364978178584216E-4</v>
      </c>
      <c r="AD47">
        <v>25.677396991994438</v>
      </c>
      <c r="AE47">
        <v>28.097585111208559</v>
      </c>
      <c r="AF47">
        <v>6.0755253601434003</v>
      </c>
      <c r="AG47">
        <v>55.157993905182785</v>
      </c>
      <c r="AH47">
        <v>12.694406112865112</v>
      </c>
      <c r="AI47">
        <v>6.3940999748582863</v>
      </c>
      <c r="AJ47">
        <v>-43.122050949345358</v>
      </c>
    </row>
    <row r="48" spans="1:36" x14ac:dyDescent="0.2">
      <c r="A48">
        <v>40</v>
      </c>
      <c r="B48" s="1">
        <v>11.307198773855546</v>
      </c>
      <c r="C48" s="1">
        <v>11.560173404408209</v>
      </c>
      <c r="D48" s="1">
        <v>13.088543348937161</v>
      </c>
      <c r="E48" s="1">
        <v>17.167292086204057</v>
      </c>
      <c r="F48" s="1">
        <v>11.190568996747318</v>
      </c>
      <c r="G48" s="1">
        <v>14.160523593495888</v>
      </c>
      <c r="H48" s="1">
        <v>20.867791270542597</v>
      </c>
      <c r="I48" s="6">
        <v>11.989776254704848</v>
      </c>
      <c r="J48" s="6">
        <v>10.714856545642666</v>
      </c>
      <c r="K48" s="6">
        <v>13.333616516595519</v>
      </c>
      <c r="L48" s="6">
        <v>9.7041530198880785</v>
      </c>
      <c r="M48" s="6">
        <v>22.666513201417146</v>
      </c>
      <c r="N48" s="6">
        <v>34.805589704196834</v>
      </c>
      <c r="O48" s="6">
        <v>22.564422428501814</v>
      </c>
      <c r="P48" s="1">
        <v>5.248314344184605</v>
      </c>
      <c r="Q48" s="1">
        <v>18.576745083278336</v>
      </c>
      <c r="R48" s="1">
        <v>6.3161655785903434</v>
      </c>
      <c r="S48" s="1">
        <v>27.614869558292696</v>
      </c>
      <c r="T48" s="1">
        <v>12.605839761803413</v>
      </c>
      <c r="U48" s="1">
        <v>-2.1948732141491831</v>
      </c>
      <c r="V48" s="1">
        <v>24.370997998625789</v>
      </c>
      <c r="W48" s="7">
        <v>17.063729095122579</v>
      </c>
      <c r="X48" s="7">
        <v>17.438198672328738</v>
      </c>
      <c r="Y48" s="7">
        <v>9.1505558190573524</v>
      </c>
      <c r="Z48" s="7">
        <v>15.356933470521222</v>
      </c>
      <c r="AA48" s="7">
        <v>3.9119879191853792</v>
      </c>
      <c r="AB48" s="7">
        <v>10.94431029832743</v>
      </c>
      <c r="AC48" s="7">
        <v>14.855973151344996</v>
      </c>
      <c r="AD48">
        <v>17.063729095122579</v>
      </c>
      <c r="AE48">
        <v>17.87729800849311</v>
      </c>
      <c r="AF48">
        <v>2.8434726833503672</v>
      </c>
      <c r="AG48">
        <v>12.153866941042446</v>
      </c>
      <c r="AH48">
        <v>-15.648027181832898</v>
      </c>
      <c r="AI48">
        <v>-3.4792242541814167</v>
      </c>
      <c r="AJ48">
        <v>1.4479194540349902</v>
      </c>
    </row>
    <row r="49" spans="1:36" x14ac:dyDescent="0.2">
      <c r="A49">
        <v>41</v>
      </c>
      <c r="B49" s="1">
        <v>12.222074777155848</v>
      </c>
      <c r="C49" s="1">
        <v>10.868413351267805</v>
      </c>
      <c r="D49" s="1">
        <v>14.288201693379143</v>
      </c>
      <c r="E49" s="1">
        <v>16.153318238089081</v>
      </c>
      <c r="F49" s="1">
        <v>22.563560241973111</v>
      </c>
      <c r="G49" s="1">
        <v>20.982942752535603</v>
      </c>
      <c r="H49" s="1">
        <v>18.875735805223012</v>
      </c>
      <c r="I49" s="6">
        <v>3.0463316829129203</v>
      </c>
      <c r="J49" s="6">
        <v>18.209934173460613</v>
      </c>
      <c r="K49" s="6">
        <v>25.845440964815467</v>
      </c>
      <c r="L49" s="6">
        <v>12.791246301670494</v>
      </c>
      <c r="M49" s="6">
        <v>15.134595711548618</v>
      </c>
      <c r="N49" s="6">
        <v>16.08792390091395</v>
      </c>
      <c r="O49" s="6">
        <v>20.537177482678533</v>
      </c>
      <c r="P49" s="1">
        <v>5.4920547859771958</v>
      </c>
      <c r="Q49" s="1">
        <v>10.762390013428821</v>
      </c>
      <c r="R49" s="1">
        <v>36.444636082625237</v>
      </c>
      <c r="S49" s="1">
        <v>-4.3439640076282231</v>
      </c>
      <c r="T49" s="1">
        <v>23.71244338970876</v>
      </c>
      <c r="U49" s="1">
        <v>19.690823590219694</v>
      </c>
      <c r="V49" s="1">
        <v>35.470522093364657</v>
      </c>
      <c r="W49" s="7">
        <v>10.80248800033783</v>
      </c>
      <c r="X49" s="7">
        <v>17.907790920059465</v>
      </c>
      <c r="Y49" s="7">
        <v>12.999221733420553</v>
      </c>
      <c r="Z49" s="7">
        <v>12.279297882211837</v>
      </c>
      <c r="AA49" s="7">
        <v>19.04382651785183</v>
      </c>
      <c r="AB49" s="7">
        <v>18.383357331803463</v>
      </c>
      <c r="AC49" s="7">
        <v>14.195785937233902</v>
      </c>
      <c r="AD49">
        <v>10.80248800033783</v>
      </c>
      <c r="AE49">
        <v>18.581686380089199</v>
      </c>
      <c r="AF49">
        <v>9.5786380334859711</v>
      </c>
      <c r="AG49">
        <v>5.9985957644236763</v>
      </c>
      <c r="AH49">
        <v>18.398609665166621</v>
      </c>
      <c r="AI49">
        <v>15.118393329508663</v>
      </c>
      <c r="AJ49">
        <v>-0.53264218829829169</v>
      </c>
    </row>
    <row r="50" spans="1:36" x14ac:dyDescent="0.2">
      <c r="A50">
        <v>42</v>
      </c>
      <c r="B50" s="1">
        <v>9.1542085717350332</v>
      </c>
      <c r="C50" s="1">
        <v>11.491909202948893</v>
      </c>
      <c r="D50" s="1">
        <v>19.318867750298711</v>
      </c>
      <c r="E50" s="1">
        <v>13.860665175017614</v>
      </c>
      <c r="F50" s="1">
        <v>12.881333211797079</v>
      </c>
      <c r="G50" s="1">
        <v>24.962219844687738</v>
      </c>
      <c r="H50" s="1">
        <v>18.196343360819007</v>
      </c>
      <c r="I50" s="6">
        <v>16.264577763789902</v>
      </c>
      <c r="J50" s="6">
        <v>18.326258394830838</v>
      </c>
      <c r="K50" s="6">
        <v>8.8834576315494971</v>
      </c>
      <c r="L50" s="6">
        <v>13.990174253827632</v>
      </c>
      <c r="M50" s="6">
        <v>18.213785693954517</v>
      </c>
      <c r="N50" s="6">
        <v>6.6700930507022527</v>
      </c>
      <c r="O50" s="6">
        <v>25.14918795050734</v>
      </c>
      <c r="P50" s="1">
        <v>11.578354329326249</v>
      </c>
      <c r="Q50" s="1">
        <v>17.896231063817602</v>
      </c>
      <c r="R50" s="1">
        <v>-8.2984645222004083</v>
      </c>
      <c r="S50" s="1">
        <v>20.803940929027114</v>
      </c>
      <c r="T50" s="1">
        <v>24.690862691242259</v>
      </c>
      <c r="U50" s="1">
        <v>14.848902364893535</v>
      </c>
      <c r="V50" s="1">
        <v>28.663973397084462</v>
      </c>
      <c r="W50" s="7">
        <v>5.0798933426252981</v>
      </c>
      <c r="X50" s="7">
        <v>0.79749653403475251</v>
      </c>
      <c r="Y50" s="7">
        <v>5.2264695353663839</v>
      </c>
      <c r="Z50" s="7">
        <v>17.578978649980176</v>
      </c>
      <c r="AA50" s="7">
        <v>12.133316137788368</v>
      </c>
      <c r="AB50" s="7">
        <v>1.7318603337626464</v>
      </c>
      <c r="AC50" s="7">
        <v>3.9816245361849036</v>
      </c>
      <c r="AD50">
        <v>5.0798933426252981</v>
      </c>
      <c r="AE50">
        <v>-7.0837551989478698</v>
      </c>
      <c r="AF50">
        <v>-4.0236783131088263</v>
      </c>
      <c r="AG50">
        <v>16.597957299960349</v>
      </c>
      <c r="AH50">
        <v>2.8499613100238252</v>
      </c>
      <c r="AI50">
        <v>-26.510349165593386</v>
      </c>
      <c r="AJ50">
        <v>-31.175126391445286</v>
      </c>
    </row>
    <row r="51" spans="1:36" x14ac:dyDescent="0.2">
      <c r="A51">
        <v>43</v>
      </c>
      <c r="B51" s="1">
        <v>10.44452216816833</v>
      </c>
      <c r="C51" s="1">
        <v>13.129298802381188</v>
      </c>
      <c r="D51" s="1">
        <v>18.207315461845553</v>
      </c>
      <c r="E51" s="1">
        <v>15.187921927683353</v>
      </c>
      <c r="F51" s="1">
        <v>18.019126346813621</v>
      </c>
      <c r="G51" s="1">
        <v>17.031287451934148</v>
      </c>
      <c r="H51" s="1">
        <v>23.652011288930193</v>
      </c>
      <c r="I51" s="6">
        <v>11.643109791421107</v>
      </c>
      <c r="J51" s="6">
        <v>4.8535121899677902</v>
      </c>
      <c r="K51" s="6">
        <v>8.5037141831676717</v>
      </c>
      <c r="L51" s="6">
        <v>12.406995630831997</v>
      </c>
      <c r="M51" s="6">
        <v>24.373439070781949</v>
      </c>
      <c r="N51" s="6">
        <v>21.821644078042084</v>
      </c>
      <c r="O51" s="6">
        <v>25.227898656229797</v>
      </c>
      <c r="P51" s="1">
        <v>9.9574774887905591</v>
      </c>
      <c r="Q51" s="1">
        <v>21.650204258062317</v>
      </c>
      <c r="R51" s="1">
        <v>15.001075237539636</v>
      </c>
      <c r="S51" s="1">
        <v>18.782882697863005</v>
      </c>
      <c r="T51" s="1">
        <v>5.4632189877613193</v>
      </c>
      <c r="U51" s="1">
        <v>10.086953855018855</v>
      </c>
      <c r="V51" s="1">
        <v>2.9971684287134153</v>
      </c>
      <c r="W51" s="7">
        <v>16.64774169816641</v>
      </c>
      <c r="X51" s="7">
        <v>4.4936301082474346</v>
      </c>
      <c r="Y51" s="7">
        <v>-1.529867280096937E-3</v>
      </c>
      <c r="Z51" s="7">
        <v>13.447750068661456</v>
      </c>
      <c r="AA51" s="7">
        <v>11.122140656403463</v>
      </c>
      <c r="AB51" s="7">
        <v>33.173015284082126</v>
      </c>
      <c r="AC51" s="7">
        <v>28.253075802138419</v>
      </c>
      <c r="AD51">
        <v>16.64774169816641</v>
      </c>
      <c r="AE51">
        <v>-1.5395548376288462</v>
      </c>
      <c r="AF51">
        <v>-13.172677267740168</v>
      </c>
      <c r="AG51">
        <v>8.3355001373229136</v>
      </c>
      <c r="AH51">
        <v>0.57481647690779814</v>
      </c>
      <c r="AI51">
        <v>52.092538210205333</v>
      </c>
      <c r="AJ51">
        <v>41.639227406415259</v>
      </c>
    </row>
    <row r="52" spans="1:36" x14ac:dyDescent="0.2">
      <c r="A52">
        <v>44</v>
      </c>
      <c r="B52" s="1">
        <v>12.550134963935612</v>
      </c>
      <c r="C52" s="1">
        <v>11.638014197820986</v>
      </c>
      <c r="D52" s="1">
        <v>11.316728349925139</v>
      </c>
      <c r="E52" s="1">
        <v>21.262634466346935</v>
      </c>
      <c r="F52" s="1">
        <v>13.559546944086856</v>
      </c>
      <c r="G52" s="1">
        <v>16.99888302592262</v>
      </c>
      <c r="H52" s="1">
        <v>22.434588485740864</v>
      </c>
      <c r="I52" s="6">
        <v>13.842952295659167</v>
      </c>
      <c r="J52" s="6">
        <v>5.1600431845397301</v>
      </c>
      <c r="K52" s="6">
        <v>9.6024314896320071</v>
      </c>
      <c r="L52" s="6">
        <v>16.39260704758399</v>
      </c>
      <c r="M52" s="6">
        <v>12.381754240570718</v>
      </c>
      <c r="N52" s="6">
        <v>13.103931938024179</v>
      </c>
      <c r="O52" s="6">
        <v>15.440978939560955</v>
      </c>
      <c r="P52" s="1">
        <v>6.1317485033586223</v>
      </c>
      <c r="Q52" s="1">
        <v>13.724762179349907</v>
      </c>
      <c r="R52" s="1">
        <v>3.9297283737299598</v>
      </c>
      <c r="S52" s="1">
        <v>14.335325361043679</v>
      </c>
      <c r="T52" s="1">
        <v>19.657981701895718</v>
      </c>
      <c r="U52" s="1">
        <v>-1.7273750307521354</v>
      </c>
      <c r="V52" s="1">
        <v>-9.2440938534700194</v>
      </c>
      <c r="W52" s="7">
        <v>24</v>
      </c>
      <c r="X52" s="7">
        <v>32.88738454967109</v>
      </c>
      <c r="Y52" s="7">
        <v>34.873351390712898</v>
      </c>
      <c r="Z52" s="7">
        <v>-1.6715384064295334E-3</v>
      </c>
      <c r="AA52" s="7">
        <v>18.920455811138535</v>
      </c>
      <c r="AB52" s="7">
        <v>36.456068468536223</v>
      </c>
      <c r="AC52" s="7">
        <v>42.815410121520195</v>
      </c>
      <c r="AD52">
        <v>24</v>
      </c>
      <c r="AE52">
        <v>41.05107682450663</v>
      </c>
      <c r="AF52">
        <v>47.858364933747566</v>
      </c>
      <c r="AG52">
        <v>-18.563343076812856</v>
      </c>
      <c r="AH52">
        <v>18.121025575061704</v>
      </c>
      <c r="AI52">
        <v>60.30017117134058</v>
      </c>
      <c r="AJ52">
        <v>85.326230364560573</v>
      </c>
    </row>
    <row r="53" spans="1:36" x14ac:dyDescent="0.2">
      <c r="A53">
        <v>45</v>
      </c>
      <c r="B53" s="1">
        <v>9.2799439212426034</v>
      </c>
      <c r="C53" s="1">
        <v>7.3162932501499141</v>
      </c>
      <c r="D53" s="1">
        <v>13.221434614798159</v>
      </c>
      <c r="E53" s="1">
        <v>14.036459901012668</v>
      </c>
      <c r="F53" s="1">
        <v>12.454542420697646</v>
      </c>
      <c r="G53" s="1">
        <v>15.832088627796651</v>
      </c>
      <c r="H53" s="1">
        <v>22.259871905199468</v>
      </c>
      <c r="I53" s="6">
        <v>11.054029354064735</v>
      </c>
      <c r="J53" s="6">
        <v>14.973033949726034</v>
      </c>
      <c r="K53" s="6">
        <v>14.90434464688391</v>
      </c>
      <c r="L53" s="6">
        <v>20.075681063219609</v>
      </c>
      <c r="M53" s="6">
        <v>17.312435807783817</v>
      </c>
      <c r="N53" s="6">
        <v>19.539785171177851</v>
      </c>
      <c r="O53" s="6">
        <v>21.630578745912167</v>
      </c>
      <c r="P53" s="1">
        <v>11.864563964355108</v>
      </c>
      <c r="Q53" s="1">
        <v>14.836700544966734</v>
      </c>
      <c r="R53" s="1">
        <v>11.868814077917651</v>
      </c>
      <c r="S53" s="1">
        <v>6.9811312559447032</v>
      </c>
      <c r="T53" s="1">
        <v>22.662266919213035</v>
      </c>
      <c r="U53" s="1">
        <v>37.185110194868287</v>
      </c>
      <c r="V53" s="1">
        <v>3.9342309462802625</v>
      </c>
      <c r="W53" s="7">
        <v>12.257632398449704</v>
      </c>
      <c r="X53" s="7">
        <v>9.6564579351277651</v>
      </c>
      <c r="Y53" s="7">
        <v>25.307629552017122</v>
      </c>
      <c r="Z53" s="7">
        <v>11.456235588570831</v>
      </c>
      <c r="AA53" s="7">
        <v>21.458432599639227</v>
      </c>
      <c r="AB53" s="7">
        <v>10.792726209468594</v>
      </c>
      <c r="AC53" s="7">
        <v>20.355907320088001</v>
      </c>
      <c r="AD53">
        <v>12.257632398449704</v>
      </c>
      <c r="AE53">
        <v>6.2046869026916482</v>
      </c>
      <c r="AF53">
        <v>31.118351716029963</v>
      </c>
      <c r="AG53">
        <v>4.3524711771416635</v>
      </c>
      <c r="AH53">
        <v>23.831473349188258</v>
      </c>
      <c r="AI53">
        <v>-3.85818447632851</v>
      </c>
      <c r="AJ53">
        <v>17.947721960264001</v>
      </c>
    </row>
    <row r="54" spans="1:36" x14ac:dyDescent="0.2">
      <c r="A54">
        <v>46</v>
      </c>
      <c r="B54" s="1">
        <v>8.1664586415144917</v>
      </c>
      <c r="C54" s="1">
        <v>14.675018736661675</v>
      </c>
      <c r="D54" s="1">
        <v>14.566962494431161</v>
      </c>
      <c r="E54" s="1">
        <v>16.2155788619541</v>
      </c>
      <c r="F54" s="1">
        <v>15.690042081289588</v>
      </c>
      <c r="G54" s="1">
        <v>20.479052728036798</v>
      </c>
      <c r="H54" s="1">
        <v>24.825786100626882</v>
      </c>
      <c r="I54" s="6">
        <v>10.130203592268876</v>
      </c>
      <c r="J54" s="6">
        <v>12.803600120172129</v>
      </c>
      <c r="K54" s="6">
        <v>11.282924360441108</v>
      </c>
      <c r="L54" s="6">
        <v>22.04737649855371</v>
      </c>
      <c r="M54" s="6">
        <v>15.90585518684631</v>
      </c>
      <c r="N54" s="6">
        <v>23.840052346715556</v>
      </c>
      <c r="O54" s="6">
        <v>29.473902217766202</v>
      </c>
      <c r="P54" s="1">
        <v>13.285123218118388</v>
      </c>
      <c r="Q54" s="1">
        <v>3.7147516311767959</v>
      </c>
      <c r="R54" s="1">
        <v>6.6344001736159708</v>
      </c>
      <c r="S54" s="1">
        <v>27.164106565282061</v>
      </c>
      <c r="T54" s="1">
        <v>8.9929365192708186</v>
      </c>
      <c r="U54" s="1">
        <v>29.039560988409121</v>
      </c>
      <c r="V54" s="1">
        <v>38.48591691884323</v>
      </c>
      <c r="W54" s="7">
        <v>22.251304559555241</v>
      </c>
      <c r="X54" s="7">
        <v>27.393694550609659</v>
      </c>
      <c r="Y54" s="7">
        <v>34.872999122151242</v>
      </c>
      <c r="Z54" s="7">
        <v>13.59455121926638</v>
      </c>
      <c r="AA54" s="7">
        <v>30.169665809768638</v>
      </c>
      <c r="AB54" s="7">
        <v>18.597637851014724</v>
      </c>
      <c r="AC54" s="7">
        <v>18.751304423912185</v>
      </c>
      <c r="AD54">
        <v>22.251304559555241</v>
      </c>
      <c r="AE54">
        <v>32.810541825914491</v>
      </c>
      <c r="AF54">
        <v>47.857748463764672</v>
      </c>
      <c r="AG54">
        <v>8.6291024385327617</v>
      </c>
      <c r="AH54">
        <v>43.431748071979435</v>
      </c>
      <c r="AI54">
        <v>15.654094627536816</v>
      </c>
      <c r="AJ54">
        <v>13.133913271736555</v>
      </c>
    </row>
    <row r="55" spans="1:36" x14ac:dyDescent="0.2">
      <c r="A55">
        <v>47</v>
      </c>
      <c r="B55" s="1">
        <v>16.649553034138599</v>
      </c>
      <c r="C55" s="1">
        <v>7.7554204435547351</v>
      </c>
      <c r="D55" s="1">
        <v>8.2459141064660635</v>
      </c>
      <c r="E55" s="1">
        <v>15.426292603412826</v>
      </c>
      <c r="F55" s="1">
        <v>13.153423546255347</v>
      </c>
      <c r="G55" s="1">
        <v>18.043419636271111</v>
      </c>
      <c r="H55" s="1">
        <v>22.539714861843599</v>
      </c>
      <c r="I55" s="6">
        <v>13.462758604100053</v>
      </c>
      <c r="J55" s="6">
        <v>16.043850423072339</v>
      </c>
      <c r="K55" s="6">
        <v>10.923775557746222</v>
      </c>
      <c r="L55" s="6">
        <v>17.707642194146359</v>
      </c>
      <c r="M55" s="6">
        <v>23.560636390777425</v>
      </c>
      <c r="N55" s="6">
        <v>23.238159006337987</v>
      </c>
      <c r="O55" s="6">
        <v>25.095867920255003</v>
      </c>
      <c r="P55" s="1">
        <v>4.457955919591166</v>
      </c>
      <c r="Q55" s="1">
        <v>12.216731467903953</v>
      </c>
      <c r="R55" s="1">
        <v>21.28400937372783</v>
      </c>
      <c r="S55" s="1">
        <v>8.9773078641884521</v>
      </c>
      <c r="T55" s="1">
        <v>37.459293522964501</v>
      </c>
      <c r="U55" s="1">
        <v>-6.2824313737536457</v>
      </c>
      <c r="V55" s="1">
        <v>40.978317828652635</v>
      </c>
      <c r="W55" s="7">
        <v>13.215291627115091</v>
      </c>
      <c r="X55" s="7">
        <v>25.542416452442161</v>
      </c>
      <c r="Y55" s="7">
        <v>18.81810790410233</v>
      </c>
      <c r="Z55" s="7">
        <v>-4.3970499069004629E-4</v>
      </c>
      <c r="AA55" s="7">
        <v>-7.7786667125273818E-4</v>
      </c>
      <c r="AB55" s="7">
        <v>21.177996105498629</v>
      </c>
      <c r="AC55" s="7">
        <v>14.364482694933089</v>
      </c>
      <c r="AD55">
        <v>13.215291627115091</v>
      </c>
      <c r="AE55">
        <v>30.033624678663241</v>
      </c>
      <c r="AF55">
        <v>19.761688832179072</v>
      </c>
      <c r="AG55">
        <v>-18.560879409981379</v>
      </c>
      <c r="AH55">
        <v>-24.451750200010316</v>
      </c>
      <c r="AI55">
        <v>22.104990263746586</v>
      </c>
      <c r="AJ55">
        <v>-2.65519152007276E-2</v>
      </c>
    </row>
    <row r="56" spans="1:36" x14ac:dyDescent="0.2">
      <c r="A56">
        <v>48</v>
      </c>
      <c r="B56" s="1">
        <v>10.243345217458875</v>
      </c>
      <c r="C56" s="1">
        <v>12.793552941235545</v>
      </c>
      <c r="D56" s="1">
        <v>8.4980470925424481</v>
      </c>
      <c r="E56" s="1">
        <v>9.9680959764899839</v>
      </c>
      <c r="F56" s="1">
        <v>22.423495137677733</v>
      </c>
      <c r="G56" s="1">
        <v>19.829301059861439</v>
      </c>
      <c r="H56" s="1">
        <v>22.925196711064689</v>
      </c>
      <c r="I56" s="6">
        <v>6.9825049449756635</v>
      </c>
      <c r="J56" s="6">
        <v>7.9982278535056199</v>
      </c>
      <c r="K56" s="6">
        <v>15.561469070548659</v>
      </c>
      <c r="L56" s="6">
        <v>21.24419815882472</v>
      </c>
      <c r="M56" s="6">
        <v>18.397578003867004</v>
      </c>
      <c r="N56" s="6">
        <v>22.662953442834706</v>
      </c>
      <c r="O56" s="6">
        <v>18.112237061376288</v>
      </c>
      <c r="P56" s="1">
        <v>6.7428776684001752</v>
      </c>
      <c r="Q56" s="1">
        <v>14.766549508545271</v>
      </c>
      <c r="R56" s="1">
        <v>18.732828999243367</v>
      </c>
      <c r="S56" s="1">
        <v>14.484996841044151</v>
      </c>
      <c r="T56" s="1">
        <v>15.961264961214519</v>
      </c>
      <c r="U56" s="1">
        <v>12.336320349184273</v>
      </c>
      <c r="V56" s="1">
        <v>38.366315395964747</v>
      </c>
      <c r="W56" s="7">
        <v>8.42896795373521</v>
      </c>
      <c r="X56" s="7">
        <v>10.57859452938038</v>
      </c>
      <c r="Y56" s="7">
        <v>-1.621459484394716E-3</v>
      </c>
      <c r="Z56" s="7">
        <v>31.901661038485983</v>
      </c>
      <c r="AA56" s="7">
        <v>21.013625189569229</v>
      </c>
      <c r="AB56" s="7">
        <v>-1.8674539153332146E-3</v>
      </c>
      <c r="AC56" s="7">
        <v>42.815841939671806</v>
      </c>
      <c r="AD56">
        <v>8.42896795373521</v>
      </c>
      <c r="AE56">
        <v>7.5878917940705692</v>
      </c>
      <c r="AF56">
        <v>-13.172837554097692</v>
      </c>
      <c r="AG56">
        <v>45.243322076971964</v>
      </c>
      <c r="AH56">
        <v>22.830656676530769</v>
      </c>
      <c r="AI56">
        <v>-30.844668634788331</v>
      </c>
      <c r="AJ56">
        <v>85.32752581901542</v>
      </c>
    </row>
    <row r="57" spans="1:36" x14ac:dyDescent="0.2">
      <c r="A57">
        <v>49</v>
      </c>
      <c r="B57" s="1">
        <v>12.429860062190738</v>
      </c>
      <c r="C57" s="1">
        <v>9.954791748927887</v>
      </c>
      <c r="D57" s="1">
        <v>11.453629727965312</v>
      </c>
      <c r="E57" s="1">
        <v>18.310304335909272</v>
      </c>
      <c r="F57" s="1">
        <v>21.655857415521865</v>
      </c>
      <c r="G57" s="1">
        <v>21.395421591378486</v>
      </c>
      <c r="H57" s="1">
        <v>23.307560653644927</v>
      </c>
      <c r="I57" s="6">
        <v>14.545390641904376</v>
      </c>
      <c r="J57" s="6">
        <v>14.925937081891405</v>
      </c>
      <c r="K57" s="6">
        <v>15.368906201333374</v>
      </c>
      <c r="L57" s="6">
        <v>16.528740988308336</v>
      </c>
      <c r="M57" s="6">
        <v>17.660786515988736</v>
      </c>
      <c r="N57" s="6">
        <v>22.842591431167495</v>
      </c>
      <c r="O57" s="6">
        <v>13.498120496008266</v>
      </c>
      <c r="P57" s="1">
        <v>13.236993269226252</v>
      </c>
      <c r="Q57" s="1">
        <v>19.58207061521604</v>
      </c>
      <c r="R57" s="1">
        <v>12.706117950906721</v>
      </c>
      <c r="S57" s="1">
        <v>18.050243950731005</v>
      </c>
      <c r="T57" s="1">
        <v>23.9851605184883</v>
      </c>
      <c r="U57" s="1">
        <v>52.881968100743514</v>
      </c>
      <c r="V57" s="1">
        <v>41.220448510397716</v>
      </c>
      <c r="W57" s="7">
        <v>24.738902606148422</v>
      </c>
      <c r="X57" s="7">
        <v>27.978229912254669</v>
      </c>
      <c r="Y57" s="7">
        <v>6.2217395006955538</v>
      </c>
      <c r="Z57" s="7">
        <v>19.413644430587112</v>
      </c>
      <c r="AA57" s="7">
        <v>10.550675237093341</v>
      </c>
      <c r="AB57" s="7">
        <v>21.533588792921766</v>
      </c>
      <c r="AC57" s="7">
        <v>16.018157511449914</v>
      </c>
      <c r="AD57">
        <v>24.738902606148422</v>
      </c>
      <c r="AE57">
        <v>33.687344868382006</v>
      </c>
      <c r="AF57">
        <v>-2.2819558737827816</v>
      </c>
      <c r="AG57">
        <v>20.267288861174219</v>
      </c>
      <c r="AH57">
        <v>-0.71098071653998196</v>
      </c>
      <c r="AI57">
        <v>22.993971982304423</v>
      </c>
      <c r="AJ57">
        <v>4.9344725343497462</v>
      </c>
    </row>
    <row r="58" spans="1:36" x14ac:dyDescent="0.2">
      <c r="A58">
        <v>50</v>
      </c>
      <c r="B58" s="1">
        <v>6.3430857644883289</v>
      </c>
      <c r="C58" s="1">
        <v>15.623982794050258</v>
      </c>
      <c r="D58" s="1">
        <v>14.487670259283536</v>
      </c>
      <c r="E58" s="1">
        <v>16.03860525459875</v>
      </c>
      <c r="F58" s="1">
        <v>30.742829228082464</v>
      </c>
      <c r="G58" s="1">
        <v>16.671428794796569</v>
      </c>
      <c r="H58" s="1">
        <v>17.61395984097895</v>
      </c>
      <c r="I58" s="6">
        <v>6.8552927740977294</v>
      </c>
      <c r="J58" s="6">
        <v>6.9974957227850183</v>
      </c>
      <c r="K58" s="6">
        <v>12.582907075488844</v>
      </c>
      <c r="L58" s="6">
        <v>8.7502232416576078</v>
      </c>
      <c r="M58" s="6">
        <v>26.250516622381223</v>
      </c>
      <c r="N58" s="6">
        <v>26.170462174416954</v>
      </c>
      <c r="O58" s="6">
        <v>12.290226804447801</v>
      </c>
      <c r="P58" s="1">
        <v>10.251794919738565</v>
      </c>
      <c r="Q58" s="1">
        <v>4.0202036621977868</v>
      </c>
      <c r="R58" s="1">
        <v>2.5479637538422768</v>
      </c>
      <c r="S58" s="1">
        <v>28.771123104382369</v>
      </c>
      <c r="T58" s="1">
        <v>39.31260801175425</v>
      </c>
      <c r="U58" s="1">
        <v>12.466353509478454</v>
      </c>
      <c r="V58" s="1">
        <v>-7.636867564732075</v>
      </c>
      <c r="W58" s="7">
        <v>17.695180658278563</v>
      </c>
      <c r="X58" s="7">
        <v>13.139213725647085</v>
      </c>
      <c r="Y58" s="7">
        <v>2.3097292325347838</v>
      </c>
      <c r="Z58" s="7">
        <v>20.387200430785647</v>
      </c>
      <c r="AA58" s="7">
        <v>15.403050213911099</v>
      </c>
      <c r="AB58" s="7">
        <v>21.901757069488291</v>
      </c>
      <c r="AC58" s="7">
        <v>42.817170325247687</v>
      </c>
      <c r="AD58">
        <v>17.695180658278563</v>
      </c>
      <c r="AE58">
        <v>11.428820588470629</v>
      </c>
      <c r="AF58">
        <v>-9.127973843064126</v>
      </c>
      <c r="AG58">
        <v>22.214400861571296</v>
      </c>
      <c r="AH58">
        <v>10.206862981299974</v>
      </c>
      <c r="AI58">
        <v>23.914392673720727</v>
      </c>
      <c r="AJ58">
        <v>85.331510975743072</v>
      </c>
    </row>
    <row r="59" spans="1:36" x14ac:dyDescent="0.2">
      <c r="A59">
        <v>51</v>
      </c>
      <c r="B59" s="1">
        <v>14.124453979475531</v>
      </c>
      <c r="C59" s="1">
        <v>14.209294774021167</v>
      </c>
      <c r="D59" s="1">
        <v>12.474023352801511</v>
      </c>
      <c r="E59" s="1">
        <v>17.288407504486038</v>
      </c>
      <c r="F59" s="1">
        <v>17.718536869674924</v>
      </c>
      <c r="G59" s="1">
        <v>20.456346435995428</v>
      </c>
      <c r="H59" s="1">
        <v>27.932553161019687</v>
      </c>
      <c r="I59" s="6">
        <v>8.1369570948374097</v>
      </c>
      <c r="J59" s="6">
        <v>6.2134840753385747</v>
      </c>
      <c r="K59" s="6">
        <v>14.68768056769175</v>
      </c>
      <c r="L59" s="6">
        <v>15.639853574318069</v>
      </c>
      <c r="M59" s="6">
        <v>19.421751152034926</v>
      </c>
      <c r="N59" s="6">
        <v>12.718775756164742</v>
      </c>
      <c r="O59" s="6">
        <v>29.263027346485327</v>
      </c>
      <c r="P59" s="1">
        <v>7.3311603992695682</v>
      </c>
      <c r="Q59" s="1">
        <v>14.078688973429456</v>
      </c>
      <c r="R59" s="1">
        <v>19.611273320768529</v>
      </c>
      <c r="S59" s="1">
        <v>29.192989362859201</v>
      </c>
      <c r="T59" s="1">
        <v>1.7641302758343897</v>
      </c>
      <c r="U59" s="1">
        <v>0.31387893019631719</v>
      </c>
      <c r="V59" s="1">
        <v>12.146068569447866</v>
      </c>
      <c r="W59" s="7">
        <v>10.541556413961574</v>
      </c>
      <c r="X59" s="7">
        <v>17.175141786572347</v>
      </c>
      <c r="Y59" s="7">
        <v>9.3342560122309912</v>
      </c>
      <c r="Z59" s="7">
        <v>26.311080788881746</v>
      </c>
      <c r="AA59" s="7">
        <v>36.698313451044292</v>
      </c>
      <c r="AB59" s="7">
        <v>17.160628751451156</v>
      </c>
      <c r="AC59" s="7">
        <v>32.504319586771146</v>
      </c>
      <c r="AD59">
        <v>10.541556413961574</v>
      </c>
      <c r="AE59">
        <v>17.482712679858519</v>
      </c>
      <c r="AF59">
        <v>3.1649480214042356</v>
      </c>
      <c r="AG59">
        <v>34.062161577763497</v>
      </c>
      <c r="AH59">
        <v>58.121205264849657</v>
      </c>
      <c r="AI59">
        <v>12.061571878627891</v>
      </c>
      <c r="AJ59">
        <v>54.392958760313441</v>
      </c>
    </row>
    <row r="60" spans="1:36" x14ac:dyDescent="0.2">
      <c r="A60">
        <v>52</v>
      </c>
      <c r="B60" s="1">
        <v>9.0281391264349615</v>
      </c>
      <c r="C60" s="1">
        <v>8.5762683696959101</v>
      </c>
      <c r="D60" s="1">
        <v>15.531001899344524</v>
      </c>
      <c r="E60" s="1">
        <v>13.875964028000881</v>
      </c>
      <c r="F60" s="1">
        <v>17.372533617043885</v>
      </c>
      <c r="G60" s="1">
        <v>21.304349254273145</v>
      </c>
      <c r="H60" s="1">
        <v>20.880678638331645</v>
      </c>
      <c r="I60" s="6">
        <v>9.889290972784055</v>
      </c>
      <c r="J60" s="6">
        <v>13.155270017329711</v>
      </c>
      <c r="K60" s="6">
        <v>15.419369268266299</v>
      </c>
      <c r="L60" s="6">
        <v>22.138203196908414</v>
      </c>
      <c r="M60" s="6">
        <v>13.663771186448418</v>
      </c>
      <c r="N60" s="6">
        <v>25.58233911465739</v>
      </c>
      <c r="O60" s="6">
        <v>22.845043882903859</v>
      </c>
      <c r="P60" s="1">
        <v>14.025925873047216</v>
      </c>
      <c r="Q60" s="1">
        <v>23.049468644190313</v>
      </c>
      <c r="R60" s="1">
        <v>13.012592244851197</v>
      </c>
      <c r="S60" s="1">
        <v>20.741066747508398</v>
      </c>
      <c r="T60" s="1">
        <v>34.921688772319925</v>
      </c>
      <c r="U60" s="1">
        <v>4.5014799213670091</v>
      </c>
      <c r="V60" s="1">
        <v>7.0014282647799035</v>
      </c>
      <c r="W60" s="7">
        <v>14.80127489205538</v>
      </c>
      <c r="X60" s="7">
        <v>14.227319613387019</v>
      </c>
      <c r="Y60" s="7">
        <v>11.436399426576488</v>
      </c>
      <c r="Z60" s="7">
        <v>19.634907310355878</v>
      </c>
      <c r="AA60" s="7">
        <v>38.844594392823922</v>
      </c>
      <c r="AB60" s="7">
        <v>14.018344095644201</v>
      </c>
      <c r="AC60" s="7">
        <v>20.080580247578713</v>
      </c>
      <c r="AD60">
        <v>14.80127489205538</v>
      </c>
      <c r="AE60">
        <v>13.060979420080528</v>
      </c>
      <c r="AF60">
        <v>6.8436989965088566</v>
      </c>
      <c r="AG60">
        <v>20.709814620711757</v>
      </c>
      <c r="AH60">
        <v>62.950337383853835</v>
      </c>
      <c r="AI60">
        <v>4.2058602391105069</v>
      </c>
      <c r="AJ60">
        <v>17.121740742736144</v>
      </c>
    </row>
    <row r="61" spans="1:36" x14ac:dyDescent="0.2">
      <c r="A61">
        <v>53</v>
      </c>
      <c r="B61" s="1">
        <v>12.251211568557821</v>
      </c>
      <c r="C61" s="1">
        <v>10.299637992770837</v>
      </c>
      <c r="D61" s="1">
        <v>14.976425488916247</v>
      </c>
      <c r="E61" s="1">
        <v>17.388897635522795</v>
      </c>
      <c r="F61" s="1">
        <v>9.8172432988378215</v>
      </c>
      <c r="G61" s="1">
        <v>18.448496501305172</v>
      </c>
      <c r="H61" s="1">
        <v>25.140016252348047</v>
      </c>
      <c r="I61" s="6">
        <v>14.264561294611546</v>
      </c>
      <c r="J61" s="6">
        <v>11.212176197054358</v>
      </c>
      <c r="K61" s="6">
        <v>14.629085028862351</v>
      </c>
      <c r="L61" s="6">
        <v>12.429239125061269</v>
      </c>
      <c r="M61" s="6">
        <v>11.673844789658821</v>
      </c>
      <c r="N61" s="6">
        <v>16.880056898851446</v>
      </c>
      <c r="O61" s="6">
        <v>19.575681767137596</v>
      </c>
      <c r="P61" s="1">
        <v>6.0339719137979273</v>
      </c>
      <c r="Q61" s="1">
        <v>17.195425527511933</v>
      </c>
      <c r="R61" s="1">
        <v>12.93163938864577</v>
      </c>
      <c r="S61" s="1">
        <v>21.4471252310429</v>
      </c>
      <c r="T61" s="1">
        <v>10.37748862545391</v>
      </c>
      <c r="U61" s="1">
        <v>-3.4696194685655399</v>
      </c>
      <c r="V61" s="1">
        <v>32.213656237413403</v>
      </c>
      <c r="W61" s="7">
        <v>12.22799904249789</v>
      </c>
      <c r="X61" s="7">
        <v>4.1927436919917742</v>
      </c>
      <c r="Y61" s="7">
        <v>27.084832904884319</v>
      </c>
      <c r="Z61" s="7">
        <v>13.204960438563706</v>
      </c>
      <c r="AA61" s="7">
        <v>33.200618227721215</v>
      </c>
      <c r="AB61" s="7">
        <v>31.712082262210799</v>
      </c>
      <c r="AC61" s="7">
        <v>14.995268201577295</v>
      </c>
      <c r="AD61">
        <v>12.22799904249789</v>
      </c>
      <c r="AE61">
        <v>-1.990884462012338</v>
      </c>
      <c r="AF61">
        <v>34.228457583547559</v>
      </c>
      <c r="AG61">
        <v>7.8499208771274134</v>
      </c>
      <c r="AH61">
        <v>50.251391012372736</v>
      </c>
      <c r="AI61">
        <v>48.440205655526995</v>
      </c>
      <c r="AJ61">
        <v>1.865804604731885</v>
      </c>
    </row>
    <row r="62" spans="1:36" x14ac:dyDescent="0.2">
      <c r="A62">
        <v>54</v>
      </c>
      <c r="B62" s="1">
        <v>13.109551269264941</v>
      </c>
      <c r="C62" s="1">
        <v>12.064769661290521</v>
      </c>
      <c r="D62" s="1">
        <v>17.032428926183517</v>
      </c>
      <c r="E62" s="1">
        <v>16.689886414346248</v>
      </c>
      <c r="F62" s="1">
        <v>14.233682860504359</v>
      </c>
      <c r="G62" s="1">
        <v>20.591499759549226</v>
      </c>
      <c r="H62" s="1">
        <v>23.437291840630646</v>
      </c>
      <c r="I62" s="6">
        <v>9.6061376213921896</v>
      </c>
      <c r="J62" s="6">
        <v>15.008504820828465</v>
      </c>
      <c r="K62" s="6">
        <v>6.4829262387732713</v>
      </c>
      <c r="L62" s="6">
        <v>21.632585398133457</v>
      </c>
      <c r="M62" s="6">
        <v>14.011236650360292</v>
      </c>
      <c r="N62" s="6">
        <v>30.816899189064586</v>
      </c>
      <c r="O62" s="6">
        <v>29.864584406986012</v>
      </c>
      <c r="P62" s="1">
        <v>13.786826985339395</v>
      </c>
      <c r="Q62" s="1">
        <v>10.372222936602286</v>
      </c>
      <c r="R62" s="1">
        <v>8.9985584604941913</v>
      </c>
      <c r="S62" s="1">
        <v>6.2289356021240394</v>
      </c>
      <c r="T62" s="1">
        <v>22.227682257989109</v>
      </c>
      <c r="U62" s="1">
        <v>21.542557242252151</v>
      </c>
      <c r="V62" s="1">
        <v>32.262166977914305</v>
      </c>
      <c r="W62" s="7">
        <v>11.82336626447484</v>
      </c>
      <c r="X62" s="7">
        <v>14.128510469026308</v>
      </c>
      <c r="Y62" s="7">
        <v>34.8724913976897</v>
      </c>
      <c r="Z62" s="7">
        <v>36.858866585041739</v>
      </c>
      <c r="AA62" s="7">
        <v>11.248439008122363</v>
      </c>
      <c r="AB62" s="7">
        <v>17.588800519696424</v>
      </c>
      <c r="AC62" s="7">
        <v>-5.7267344692012222E-4</v>
      </c>
      <c r="AD62">
        <v>11.82336626447484</v>
      </c>
      <c r="AE62">
        <v>12.912765703539465</v>
      </c>
      <c r="AF62">
        <v>47.85685994595697</v>
      </c>
      <c r="AG62">
        <v>55.157733170083475</v>
      </c>
      <c r="AH62">
        <v>0.85898776827531798</v>
      </c>
      <c r="AI62">
        <v>13.132001299241061</v>
      </c>
      <c r="AJ62">
        <v>-43.121718020340751</v>
      </c>
    </row>
    <row r="63" spans="1:36" x14ac:dyDescent="0.2">
      <c r="A63">
        <v>55</v>
      </c>
      <c r="B63" s="1">
        <v>11.736891860338861</v>
      </c>
      <c r="C63" s="1">
        <v>12.809808385755147</v>
      </c>
      <c r="D63" s="1">
        <v>13.180826455324384</v>
      </c>
      <c r="E63" s="1">
        <v>14.893750370395619</v>
      </c>
      <c r="F63" s="1">
        <v>19.783939056723728</v>
      </c>
      <c r="G63" s="1">
        <v>20.750592556258574</v>
      </c>
      <c r="H63" s="1">
        <v>14.799958103133033</v>
      </c>
      <c r="I63" s="6">
        <v>10.756957875923963</v>
      </c>
      <c r="J63" s="6">
        <v>20.127482091935342</v>
      </c>
      <c r="K63" s="6">
        <v>18.56725662708277</v>
      </c>
      <c r="L63" s="6">
        <v>12.175879811408675</v>
      </c>
      <c r="M63" s="6">
        <v>6.9207900477591924</v>
      </c>
      <c r="N63" s="6">
        <v>30.223523882743407</v>
      </c>
      <c r="O63" s="6">
        <v>35.928368356457995</v>
      </c>
      <c r="P63" s="1">
        <v>11.199323926338797</v>
      </c>
      <c r="Q63" s="1">
        <v>11.825976130416812</v>
      </c>
      <c r="R63" s="1">
        <v>3.2425189093537519</v>
      </c>
      <c r="S63" s="1">
        <v>29.475411649143435</v>
      </c>
      <c r="T63" s="1">
        <v>26.496632853502128</v>
      </c>
      <c r="U63" s="1">
        <v>16.325777997630784</v>
      </c>
      <c r="V63" s="1">
        <v>-3.2509961892016257</v>
      </c>
      <c r="W63" s="7">
        <v>15.786203716032579</v>
      </c>
      <c r="X63" s="7">
        <v>32.887282803274353</v>
      </c>
      <c r="Y63" s="7">
        <v>17.576206985753206</v>
      </c>
      <c r="Z63" s="7">
        <v>14.245117773174316</v>
      </c>
      <c r="AA63" s="7">
        <v>38.608798578362112</v>
      </c>
      <c r="AB63" s="7">
        <v>39.225444505374909</v>
      </c>
      <c r="AC63" s="7">
        <v>25.355149148879605</v>
      </c>
      <c r="AD63">
        <v>15.786203716032579</v>
      </c>
      <c r="AE63">
        <v>41.050924204911539</v>
      </c>
      <c r="AF63">
        <v>17.588362225068106</v>
      </c>
      <c r="AG63">
        <v>9.93023554634863</v>
      </c>
      <c r="AH63">
        <v>62.419796801314753</v>
      </c>
      <c r="AI63">
        <v>67.223611263437277</v>
      </c>
      <c r="AJ63">
        <v>32.945447446638809</v>
      </c>
    </row>
    <row r="64" spans="1:36" x14ac:dyDescent="0.2">
      <c r="A64">
        <v>56</v>
      </c>
      <c r="B64" s="1">
        <v>9.5976307860739016</v>
      </c>
      <c r="C64" s="1">
        <v>15.535293474444433</v>
      </c>
      <c r="D64" s="1">
        <v>8.3306910662430251</v>
      </c>
      <c r="E64" s="1">
        <v>14.693573799084856</v>
      </c>
      <c r="F64" s="1">
        <v>18.458865273775487</v>
      </c>
      <c r="G64" s="1">
        <v>19.498273924363698</v>
      </c>
      <c r="H64" s="1">
        <v>20.333509249397618</v>
      </c>
      <c r="I64" s="6">
        <v>7.8935486954322762</v>
      </c>
      <c r="J64" s="6">
        <v>9.7102150848938091</v>
      </c>
      <c r="K64" s="6">
        <v>13.282059713689121</v>
      </c>
      <c r="L64" s="6">
        <v>13.670174207650721</v>
      </c>
      <c r="M64" s="6">
        <v>9.2959782298156277</v>
      </c>
      <c r="N64" s="6">
        <v>11.148976482741636</v>
      </c>
      <c r="O64" s="6">
        <v>19.392415233428171</v>
      </c>
      <c r="P64" s="1">
        <v>13.115876348839631</v>
      </c>
      <c r="Q64" s="1">
        <v>17.497857225666326</v>
      </c>
      <c r="R64" s="1">
        <v>21.270740653529863</v>
      </c>
      <c r="S64" s="1">
        <v>-3.188253074457247</v>
      </c>
      <c r="T64" s="1">
        <v>18.904019756695774</v>
      </c>
      <c r="U64" s="1">
        <v>32.748295054524256</v>
      </c>
      <c r="V64" s="1">
        <v>8.3013583492319807</v>
      </c>
      <c r="W64" s="7">
        <v>10.244769950757705</v>
      </c>
      <c r="X64" s="7">
        <v>1.8358411670957211</v>
      </c>
      <c r="Y64" s="7">
        <v>27.084832904884319</v>
      </c>
      <c r="Z64" s="7">
        <v>16.331396363984538</v>
      </c>
      <c r="AA64" s="7">
        <v>27.07463822503259</v>
      </c>
      <c r="AB64" s="7">
        <v>19.040555284419323</v>
      </c>
      <c r="AC64" s="7">
        <v>12.030216397651364</v>
      </c>
      <c r="AD64">
        <v>10.244769950757705</v>
      </c>
      <c r="AE64">
        <v>-5.5262382493564157</v>
      </c>
      <c r="AF64">
        <v>34.228457583547559</v>
      </c>
      <c r="AG64">
        <v>14.102792727969074</v>
      </c>
      <c r="AH64">
        <v>36.467936006323328</v>
      </c>
      <c r="AI64">
        <v>16.761388211048306</v>
      </c>
      <c r="AJ64">
        <v>-7.029350807045911</v>
      </c>
    </row>
    <row r="65" spans="1:36" x14ac:dyDescent="0.2">
      <c r="A65">
        <v>57</v>
      </c>
      <c r="B65" s="1">
        <v>12.129898347474436</v>
      </c>
      <c r="C65" s="1">
        <v>12.320248097881345</v>
      </c>
      <c r="D65" s="1">
        <v>13.657711544819096</v>
      </c>
      <c r="E65" s="1">
        <v>15.943248071527046</v>
      </c>
      <c r="F65" s="1">
        <v>19.931551588912701</v>
      </c>
      <c r="G65" s="1">
        <v>12.759121691754096</v>
      </c>
      <c r="H65" s="1">
        <v>25.229925955766497</v>
      </c>
      <c r="I65" s="6">
        <v>9.8347171844737886</v>
      </c>
      <c r="J65" s="6">
        <v>9.3442508689005148</v>
      </c>
      <c r="K65" s="6">
        <v>13.731928245817835</v>
      </c>
      <c r="L65" s="6">
        <v>11.136338757291096</v>
      </c>
      <c r="M65" s="6">
        <v>12.338248917879199</v>
      </c>
      <c r="N65" s="6">
        <v>14.360354578723918</v>
      </c>
      <c r="O65" s="6">
        <v>27.560208685158642</v>
      </c>
      <c r="P65" s="1">
        <v>10.818669011246783</v>
      </c>
      <c r="Q65" s="1">
        <v>15.133926904855576</v>
      </c>
      <c r="R65" s="1">
        <v>21.842889993211465</v>
      </c>
      <c r="S65" s="1">
        <v>13.883241094339366</v>
      </c>
      <c r="T65" s="1">
        <v>25.263722210605081</v>
      </c>
      <c r="U65" s="1">
        <v>4.0546247827245949</v>
      </c>
      <c r="V65" s="1">
        <v>16.342890495690195</v>
      </c>
      <c r="W65" s="7">
        <v>17.558656323598377</v>
      </c>
      <c r="X65" s="7">
        <v>25.542416452442161</v>
      </c>
      <c r="Y65" s="7">
        <v>18.551854743921005</v>
      </c>
      <c r="Z65" s="7">
        <v>29.523642698793967</v>
      </c>
      <c r="AA65" s="7">
        <v>17.621241479183162</v>
      </c>
      <c r="AB65" s="7">
        <v>10.742486079280436</v>
      </c>
      <c r="AC65" s="7">
        <v>42.816467134078216</v>
      </c>
      <c r="AD65">
        <v>17.558656323598377</v>
      </c>
      <c r="AE65">
        <v>30.033624678663241</v>
      </c>
      <c r="AF65">
        <v>19.295745801861759</v>
      </c>
      <c r="AG65">
        <v>40.487285397587932</v>
      </c>
      <c r="AH65">
        <v>15.197793328162115</v>
      </c>
      <c r="AI65">
        <v>-3.9837848017989117</v>
      </c>
      <c r="AJ65">
        <v>85.329401402234652</v>
      </c>
    </row>
    <row r="66" spans="1:36" x14ac:dyDescent="0.2">
      <c r="A66">
        <v>58</v>
      </c>
      <c r="B66" s="1">
        <v>8.9167605953446003</v>
      </c>
      <c r="C66" s="1">
        <v>11.710647923145824</v>
      </c>
      <c r="D66" s="1">
        <v>8.0296461474602729</v>
      </c>
      <c r="E66" s="1">
        <v>12.879284580873035</v>
      </c>
      <c r="F66" s="1">
        <v>17.954841839076799</v>
      </c>
      <c r="G66" s="1">
        <v>22.334759340963295</v>
      </c>
      <c r="H66" s="1">
        <v>19.258555276795473</v>
      </c>
      <c r="I66" s="6">
        <v>3.4951878730903854</v>
      </c>
      <c r="J66" s="6">
        <v>12.077651580782847</v>
      </c>
      <c r="K66" s="6">
        <v>12.5566765440658</v>
      </c>
      <c r="L66" s="6">
        <v>21.514822074701723</v>
      </c>
      <c r="M66" s="6">
        <v>19.430012402054714</v>
      </c>
      <c r="N66" s="6">
        <v>19.574193345682232</v>
      </c>
      <c r="O66" s="6">
        <v>15.648738692470099</v>
      </c>
      <c r="P66" s="1">
        <v>13.328042198765758</v>
      </c>
      <c r="Q66" s="1">
        <v>25.704860531564442</v>
      </c>
      <c r="R66" s="1">
        <v>17.678863472257568</v>
      </c>
      <c r="S66" s="1">
        <v>7.5280344130577799</v>
      </c>
      <c r="T66" s="1">
        <v>0.32609259487279019</v>
      </c>
      <c r="U66" s="1">
        <v>17.805796493486202</v>
      </c>
      <c r="V66" s="1">
        <v>7.3529599732655981</v>
      </c>
      <c r="W66" s="7">
        <v>10.045558715825573</v>
      </c>
      <c r="X66" s="7">
        <v>2.1256942090394997</v>
      </c>
      <c r="Y66" s="7">
        <v>16.622516305121863</v>
      </c>
      <c r="Z66" s="7">
        <v>33.513101967951648</v>
      </c>
      <c r="AA66" s="7">
        <v>-9.2915724023177936E-4</v>
      </c>
      <c r="AB66" s="7">
        <v>-9.2235087492131384E-4</v>
      </c>
      <c r="AC66" s="7">
        <v>33.254498714652961</v>
      </c>
      <c r="AD66">
        <v>10.045558715825573</v>
      </c>
      <c r="AE66">
        <v>-5.0914586864407507</v>
      </c>
      <c r="AF66">
        <v>15.919403533963264</v>
      </c>
      <c r="AG66">
        <v>48.466203935903295</v>
      </c>
      <c r="AH66">
        <v>-24.45209060379052</v>
      </c>
      <c r="AI66">
        <v>-30.842305877187297</v>
      </c>
      <c r="AJ66">
        <v>56.643496143958878</v>
      </c>
    </row>
    <row r="67" spans="1:36" x14ac:dyDescent="0.2">
      <c r="A67">
        <v>59</v>
      </c>
      <c r="B67" s="1">
        <v>12.168730077228123</v>
      </c>
      <c r="C67" s="1">
        <v>12.276479085134264</v>
      </c>
      <c r="D67" s="1">
        <v>15.00828781910047</v>
      </c>
      <c r="E67" s="1">
        <v>15.385995428805675</v>
      </c>
      <c r="F67" s="1">
        <v>15.020257027859172</v>
      </c>
      <c r="G67" s="1">
        <v>19.946336995770853</v>
      </c>
      <c r="H67" s="1">
        <v>20.719866654479453</v>
      </c>
      <c r="I67" s="6">
        <v>8.821941003854473</v>
      </c>
      <c r="J67" s="6">
        <v>19.077628051595909</v>
      </c>
      <c r="K67" s="6">
        <v>22.529505894575493</v>
      </c>
      <c r="L67" s="6">
        <v>8.6577350275167806</v>
      </c>
      <c r="M67" s="6">
        <v>26.115220528186526</v>
      </c>
      <c r="N67" s="6">
        <v>16.365658369126582</v>
      </c>
      <c r="O67" s="6">
        <v>15.969663120329979</v>
      </c>
      <c r="P67" s="1">
        <v>4.6331917619782512</v>
      </c>
      <c r="Q67" s="1">
        <v>16.415941217094691</v>
      </c>
      <c r="R67" s="1">
        <v>20.672854502152902</v>
      </c>
      <c r="S67" s="1">
        <v>18.527822916405988</v>
      </c>
      <c r="T67" s="1">
        <v>16.888033357969984</v>
      </c>
      <c r="U67" s="1">
        <v>21.747596051479061</v>
      </c>
      <c r="V67" s="1">
        <v>-12.657919340367606</v>
      </c>
      <c r="W67" s="7">
        <v>10.349634771713088</v>
      </c>
      <c r="X67" s="7">
        <v>17.850486468687119</v>
      </c>
      <c r="Y67" s="7">
        <v>27.084832904884319</v>
      </c>
      <c r="Z67" s="7">
        <v>3.6814283916603738</v>
      </c>
      <c r="AA67" s="7">
        <v>28.272939015372064</v>
      </c>
      <c r="AB67" s="7">
        <v>30.904747526116431</v>
      </c>
      <c r="AC67" s="7">
        <v>20.220015034669043</v>
      </c>
      <c r="AD67">
        <v>10.349634771713088</v>
      </c>
      <c r="AE67">
        <v>18.495729703030676</v>
      </c>
      <c r="AF67">
        <v>34.228457583547559</v>
      </c>
      <c r="AG67">
        <v>-11.197143216679251</v>
      </c>
      <c r="AH67">
        <v>39.164112784587147</v>
      </c>
      <c r="AI67">
        <v>46.421868815291077</v>
      </c>
      <c r="AJ67">
        <v>17.540045104007131</v>
      </c>
    </row>
    <row r="68" spans="1:36" x14ac:dyDescent="0.2">
      <c r="A68">
        <v>60</v>
      </c>
      <c r="B68" s="1">
        <v>11.485364284127865</v>
      </c>
      <c r="C68" s="1">
        <v>9.5775078543393093</v>
      </c>
      <c r="D68" s="1">
        <v>11.55957479571518</v>
      </c>
      <c r="E68" s="1">
        <v>15.135642163262322</v>
      </c>
      <c r="F68" s="1">
        <v>18.251062433618809</v>
      </c>
      <c r="G68" s="1">
        <v>20.20756994666079</v>
      </c>
      <c r="H68" s="1">
        <v>24.593393590935612</v>
      </c>
      <c r="I68" s="6">
        <v>12.059541343010471</v>
      </c>
      <c r="J68" s="6">
        <v>18.809229836388816</v>
      </c>
      <c r="K68" s="6">
        <v>15.174350513258888</v>
      </c>
      <c r="L68" s="6">
        <v>11.030569809826513</v>
      </c>
      <c r="M68" s="6">
        <v>16.070771141893761</v>
      </c>
      <c r="N68" s="6">
        <v>12.698106381506038</v>
      </c>
      <c r="O68" s="6">
        <v>2.8926966741861975</v>
      </c>
      <c r="P68" s="1">
        <v>11.380475156186995</v>
      </c>
      <c r="Q68" s="1">
        <v>0.95916453409253144</v>
      </c>
      <c r="R68" s="1">
        <v>12.494121768649428</v>
      </c>
      <c r="S68" s="1">
        <v>-1.1680928862196112</v>
      </c>
      <c r="T68" s="1">
        <v>22.827369407350496</v>
      </c>
      <c r="U68" s="1">
        <v>2.8017002188113977</v>
      </c>
      <c r="V68" s="1">
        <v>44.534871659891209</v>
      </c>
      <c r="W68" s="7">
        <v>11.372912434986906</v>
      </c>
      <c r="X68" s="7">
        <v>11.066215145283842</v>
      </c>
      <c r="Y68" s="7">
        <v>15.223368751157375</v>
      </c>
      <c r="Z68" s="7">
        <v>19.440266587446395</v>
      </c>
      <c r="AA68" s="7">
        <v>12.424109539959121</v>
      </c>
      <c r="AB68" s="7">
        <v>11.493021607717607</v>
      </c>
      <c r="AC68" s="7">
        <v>33.254498714652961</v>
      </c>
      <c r="AD68">
        <v>11.372912434986906</v>
      </c>
      <c r="AE68">
        <v>8.3193227179257647</v>
      </c>
      <c r="AF68">
        <v>13.470895314525405</v>
      </c>
      <c r="AG68">
        <v>20.320533174892791</v>
      </c>
      <c r="AH68">
        <v>3.5042464649080221</v>
      </c>
      <c r="AI68">
        <v>-2.1074459807059838</v>
      </c>
      <c r="AJ68">
        <v>56.643496143958878</v>
      </c>
    </row>
    <row r="69" spans="1:36" x14ac:dyDescent="0.2">
      <c r="A69">
        <v>61</v>
      </c>
      <c r="B69" s="1">
        <v>8.7682182274601139</v>
      </c>
      <c r="C69" s="1">
        <v>9.1576371143705835</v>
      </c>
      <c r="D69" s="1">
        <v>18.789816736391924</v>
      </c>
      <c r="E69" s="1">
        <v>20.318915110172092</v>
      </c>
      <c r="F69" s="1">
        <v>15.901278038595557</v>
      </c>
      <c r="G69" s="1">
        <v>21.446768622387488</v>
      </c>
      <c r="H69" s="1">
        <v>24.720295567265062</v>
      </c>
      <c r="I69" s="6">
        <v>12.320024302656227</v>
      </c>
      <c r="J69" s="6">
        <v>14.07115343503855</v>
      </c>
      <c r="K69" s="6">
        <v>16.952194940478243</v>
      </c>
      <c r="L69" s="6">
        <v>13.266580720629143</v>
      </c>
      <c r="M69" s="6">
        <v>19.982387975749987</v>
      </c>
      <c r="N69" s="6">
        <v>16.463416143236753</v>
      </c>
      <c r="O69" s="6">
        <v>24.969017067183163</v>
      </c>
      <c r="P69" s="1">
        <v>7.9002854102823452</v>
      </c>
      <c r="Q69" s="1">
        <v>14.615985172388855</v>
      </c>
      <c r="R69" s="1">
        <v>16.097754914835765</v>
      </c>
      <c r="S69" s="1">
        <v>11.502848735471401</v>
      </c>
      <c r="T69" s="1">
        <v>24.129656006887856</v>
      </c>
      <c r="U69" s="1">
        <v>27.453881449984912</v>
      </c>
      <c r="V69" s="1">
        <v>17.073083839768064</v>
      </c>
      <c r="W69" s="7">
        <v>-3.8759433355386894E-4</v>
      </c>
      <c r="X69" s="7">
        <v>25.542416452442161</v>
      </c>
      <c r="Y69" s="7">
        <v>16.55925131158984</v>
      </c>
      <c r="Z69" s="7">
        <v>0.70758709120723651</v>
      </c>
      <c r="AA69" s="7">
        <v>23.399681831583717</v>
      </c>
      <c r="AB69" s="7">
        <v>22.487153269735806</v>
      </c>
      <c r="AC69" s="7">
        <v>42.815885058148986</v>
      </c>
      <c r="AD69">
        <v>-3.8759433355386894E-4</v>
      </c>
      <c r="AE69">
        <v>30.033624678663241</v>
      </c>
      <c r="AF69">
        <v>15.808689795282225</v>
      </c>
      <c r="AG69">
        <v>-17.144825817585527</v>
      </c>
      <c r="AH69">
        <v>28.199284121063368</v>
      </c>
      <c r="AI69">
        <v>25.377883174339523</v>
      </c>
      <c r="AJ69">
        <v>85.327655174446974</v>
      </c>
    </row>
    <row r="70" spans="1:36" x14ac:dyDescent="0.2">
      <c r="A70">
        <v>62</v>
      </c>
      <c r="B70" s="1">
        <v>11.35509481023554</v>
      </c>
      <c r="C70" s="1">
        <v>14.285034210934356</v>
      </c>
      <c r="D70" s="1">
        <v>13.997196469948651</v>
      </c>
      <c r="E70" s="1">
        <v>17.418676729181861</v>
      </c>
      <c r="F70" s="1">
        <v>17.684381179102374</v>
      </c>
      <c r="G70" s="1">
        <v>23.703199230277132</v>
      </c>
      <c r="H70" s="1">
        <v>23.334164081485447</v>
      </c>
      <c r="I70" s="6">
        <v>19.869911810747759</v>
      </c>
      <c r="J70" s="6">
        <v>13.171835219945999</v>
      </c>
      <c r="K70" s="6">
        <v>11.151896732566597</v>
      </c>
      <c r="L70" s="6">
        <v>14.894406053886568</v>
      </c>
      <c r="M70" s="6">
        <v>25.467699475508841</v>
      </c>
      <c r="N70" s="6">
        <v>16.994861334881833</v>
      </c>
      <c r="O70" s="6">
        <v>20.472375204767992</v>
      </c>
      <c r="P70" s="1">
        <v>8.0599620602580337</v>
      </c>
      <c r="Q70" s="1">
        <v>10.631904842912254</v>
      </c>
      <c r="R70" s="1">
        <v>13.864604659289935</v>
      </c>
      <c r="S70" s="1">
        <v>-2.8791782529565708</v>
      </c>
      <c r="T70" s="1">
        <v>23.612847858473245</v>
      </c>
      <c r="U70" s="1">
        <v>32.148714043675255</v>
      </c>
      <c r="V70" s="1">
        <v>0.11176298854621791</v>
      </c>
      <c r="W70" s="7">
        <v>16.878968951300433</v>
      </c>
      <c r="X70" s="7">
        <v>18.360953238315563</v>
      </c>
      <c r="Y70" s="7">
        <v>12.05023331936067</v>
      </c>
      <c r="Z70" s="7">
        <v>14.660271923585732</v>
      </c>
      <c r="AA70" s="7">
        <v>15.793971399601853</v>
      </c>
      <c r="AB70" s="7">
        <v>19.711219797768528</v>
      </c>
      <c r="AC70" s="7">
        <v>12.345603022884328</v>
      </c>
      <c r="AD70">
        <v>16.878968951300433</v>
      </c>
      <c r="AE70">
        <v>19.261429857473349</v>
      </c>
      <c r="AF70">
        <v>7.917908308881171</v>
      </c>
      <c r="AG70">
        <v>10.760543847171469</v>
      </c>
      <c r="AH70">
        <v>11.086435649104168</v>
      </c>
      <c r="AI70">
        <v>18.438049494421318</v>
      </c>
      <c r="AJ70">
        <v>-6.08319093134702</v>
      </c>
    </row>
    <row r="71" spans="1:36" x14ac:dyDescent="0.2">
      <c r="A71">
        <v>63</v>
      </c>
      <c r="B71" s="1">
        <v>9.3620151022864579</v>
      </c>
      <c r="C71" s="1">
        <v>9.4606943224055726</v>
      </c>
      <c r="D71" s="1">
        <v>13.689588499941799</v>
      </c>
      <c r="E71" s="1">
        <v>14.390280775859972</v>
      </c>
      <c r="F71" s="1">
        <v>17.923665908452858</v>
      </c>
      <c r="G71" s="1">
        <v>26.306346654687452</v>
      </c>
      <c r="H71" s="1">
        <v>21.781992398480341</v>
      </c>
      <c r="I71" s="6">
        <v>10.97784113086896</v>
      </c>
      <c r="J71" s="6">
        <v>14.313107463590889</v>
      </c>
      <c r="K71" s="6">
        <v>14.143418071058862</v>
      </c>
      <c r="L71" s="6">
        <v>13.091418598857501</v>
      </c>
      <c r="M71" s="6">
        <v>13.237738301628347</v>
      </c>
      <c r="N71" s="6">
        <v>13.842279087808439</v>
      </c>
      <c r="O71" s="6">
        <v>15.735784093718031</v>
      </c>
      <c r="P71" s="1">
        <v>14.76244888221991</v>
      </c>
      <c r="Q71" s="1">
        <v>4.794647434702008</v>
      </c>
      <c r="R71" s="1">
        <v>11.790527038712556</v>
      </c>
      <c r="S71" s="1">
        <v>14.353063944119796</v>
      </c>
      <c r="T71" s="1">
        <v>6.320150735057819</v>
      </c>
      <c r="U71" s="1">
        <v>9.1931632289495706</v>
      </c>
      <c r="V71" s="1">
        <v>35.583259565200706</v>
      </c>
      <c r="W71" s="7">
        <v>30.901397726792176</v>
      </c>
      <c r="X71" s="7">
        <v>14.821594460589237</v>
      </c>
      <c r="Y71" s="7">
        <v>-8.2542703484351769E-5</v>
      </c>
      <c r="Z71" s="7">
        <v>20.335661514611374</v>
      </c>
      <c r="AA71" s="7">
        <v>38.844851842373167</v>
      </c>
      <c r="AB71" s="7">
        <v>14.744269779513623</v>
      </c>
      <c r="AC71" s="7">
        <v>11.514630670355961</v>
      </c>
      <c r="AD71">
        <v>30.901397726792176</v>
      </c>
      <c r="AE71">
        <v>13.952391690883859</v>
      </c>
      <c r="AF71">
        <v>-13.170144449731096</v>
      </c>
      <c r="AG71">
        <v>22.111323029222746</v>
      </c>
      <c r="AH71">
        <v>62.950916645339611</v>
      </c>
      <c r="AI71">
        <v>6.0206744487840593</v>
      </c>
      <c r="AJ71">
        <v>-8.5761079889321152</v>
      </c>
    </row>
    <row r="72" spans="1:36" x14ac:dyDescent="0.2">
      <c r="A72">
        <v>64</v>
      </c>
      <c r="B72" s="1">
        <v>3.0642712176259685</v>
      </c>
      <c r="C72" s="1">
        <v>11.326292261304193</v>
      </c>
      <c r="D72" s="1">
        <v>17.679462129013103</v>
      </c>
      <c r="E72" s="1">
        <v>14.095913971906528</v>
      </c>
      <c r="F72" s="1">
        <v>18.125901677859069</v>
      </c>
      <c r="G72" s="1">
        <v>18.021329194775852</v>
      </c>
      <c r="H72" s="1">
        <v>24.909046431589566</v>
      </c>
      <c r="I72" s="6">
        <v>7.3550890057852714</v>
      </c>
      <c r="J72" s="6">
        <v>12.962857254636027</v>
      </c>
      <c r="K72" s="6">
        <v>17.225416911928708</v>
      </c>
      <c r="L72" s="6">
        <v>14.435790964147419</v>
      </c>
      <c r="M72" s="6">
        <v>16.314990730839639</v>
      </c>
      <c r="N72" s="6">
        <v>16.200913332445545</v>
      </c>
      <c r="O72" s="6">
        <v>29.653968888412969</v>
      </c>
      <c r="P72" s="1">
        <v>7.9396864885700893</v>
      </c>
      <c r="Q72" s="1">
        <v>14.345119396504714</v>
      </c>
      <c r="R72" s="1">
        <v>23.517812002814761</v>
      </c>
      <c r="S72" s="1">
        <v>26.318278252194002</v>
      </c>
      <c r="T72" s="1">
        <v>26.375982656760939</v>
      </c>
      <c r="U72" s="1">
        <v>43.315207930607244</v>
      </c>
      <c r="V72" s="1">
        <v>15.427070376798753</v>
      </c>
      <c r="W72" s="7">
        <v>15.74362599921194</v>
      </c>
      <c r="X72" s="7">
        <v>30.65787123563041</v>
      </c>
      <c r="Y72" s="7">
        <v>9.0965199130924042</v>
      </c>
      <c r="Z72" s="7">
        <v>4.1214871828877113</v>
      </c>
      <c r="AA72" s="7">
        <v>29.840663802048436</v>
      </c>
      <c r="AB72" s="7">
        <v>16.851368985140176</v>
      </c>
      <c r="AC72" s="7">
        <v>33.254498714652961</v>
      </c>
      <c r="AD72">
        <v>15.74362599921194</v>
      </c>
      <c r="AE72">
        <v>37.706806853445627</v>
      </c>
      <c r="AF72">
        <v>2.7489098479117087</v>
      </c>
      <c r="AG72">
        <v>-10.317025634224576</v>
      </c>
      <c r="AH72">
        <v>42.691493554608975</v>
      </c>
      <c r="AI72">
        <v>11.28842246285045</v>
      </c>
      <c r="AJ72">
        <v>56.643496143958878</v>
      </c>
    </row>
    <row r="73" spans="1:36" x14ac:dyDescent="0.2">
      <c r="A73">
        <v>65</v>
      </c>
      <c r="B73" s="1">
        <v>6.8492508205464597</v>
      </c>
      <c r="C73" s="1">
        <v>12.694990702935185</v>
      </c>
      <c r="D73" s="1">
        <v>8.5729975619829055</v>
      </c>
      <c r="E73" s="1">
        <v>17.265217112615538</v>
      </c>
      <c r="F73" s="1">
        <v>20.479551212888456</v>
      </c>
      <c r="G73" s="1">
        <v>19.198875420327607</v>
      </c>
      <c r="H73" s="1">
        <v>22.793796011520943</v>
      </c>
      <c r="I73" s="6">
        <v>12.668059396997016</v>
      </c>
      <c r="J73" s="6">
        <v>11.360494709367316</v>
      </c>
      <c r="K73" s="6">
        <v>19.954194764217718</v>
      </c>
      <c r="L73" s="6">
        <v>21.375955001345531</v>
      </c>
      <c r="M73" s="6">
        <v>9.8160582934892577</v>
      </c>
      <c r="N73" s="6">
        <v>10.474104844931903</v>
      </c>
      <c r="O73" s="6">
        <v>28.669915138098307</v>
      </c>
      <c r="P73" s="1">
        <v>8.1884099435999627</v>
      </c>
      <c r="Q73" s="1">
        <v>19.129711002215945</v>
      </c>
      <c r="R73" s="1">
        <v>28.544246926178925</v>
      </c>
      <c r="S73" s="1">
        <v>13.502907683668509</v>
      </c>
      <c r="T73" s="1">
        <v>14.153396553180366</v>
      </c>
      <c r="U73" s="1">
        <v>35.695917175074456</v>
      </c>
      <c r="V73" s="1">
        <v>36.320240128591749</v>
      </c>
      <c r="W73" s="7">
        <v>16.779212149119928</v>
      </c>
      <c r="X73" s="7">
        <v>10.442602418374905</v>
      </c>
      <c r="Y73" s="7">
        <v>3.6781406329598147</v>
      </c>
      <c r="Z73" s="7">
        <v>-3.3469093643077484E-4</v>
      </c>
      <c r="AA73" s="7">
        <v>21.207561969787676</v>
      </c>
      <c r="AB73" s="7">
        <v>14.856420334286325</v>
      </c>
      <c r="AC73" s="7">
        <v>29.110321834321198</v>
      </c>
      <c r="AD73">
        <v>16.779212149119928</v>
      </c>
      <c r="AE73">
        <v>7.3839036275623577</v>
      </c>
      <c r="AF73">
        <v>-6.733253892320322</v>
      </c>
      <c r="AG73">
        <v>-18.560669381872859</v>
      </c>
      <c r="AH73">
        <v>23.267014432022272</v>
      </c>
      <c r="AI73">
        <v>6.3010508357158139</v>
      </c>
      <c r="AJ73">
        <v>44.210965502963596</v>
      </c>
    </row>
    <row r="74" spans="1:36" x14ac:dyDescent="0.2">
      <c r="A74">
        <v>66</v>
      </c>
      <c r="B74" s="1">
        <v>12.977239789122342</v>
      </c>
      <c r="C74" s="1">
        <v>7.0413776472853336</v>
      </c>
      <c r="D74" s="1">
        <v>15.909294782354849</v>
      </c>
      <c r="E74" s="1">
        <v>17.011307947144978</v>
      </c>
      <c r="F74" s="1">
        <v>20.02598438894637</v>
      </c>
      <c r="G74" s="1">
        <v>18.877466862630918</v>
      </c>
      <c r="H74" s="1">
        <v>20.937843133339122</v>
      </c>
      <c r="I74" s="6">
        <v>7.4401199248002809</v>
      </c>
      <c r="J74" s="6">
        <v>11.943030689498958</v>
      </c>
      <c r="K74" s="6">
        <v>16.712555571453315</v>
      </c>
      <c r="L74" s="6">
        <v>11.982559562571014</v>
      </c>
      <c r="M74" s="6">
        <v>17.885844987671138</v>
      </c>
      <c r="N74" s="6">
        <v>21.527271760789365</v>
      </c>
      <c r="O74" s="6">
        <v>20.005804352621272</v>
      </c>
      <c r="P74" s="1">
        <v>6.5765689558972662</v>
      </c>
      <c r="Q74" s="1">
        <v>12.019445389815012</v>
      </c>
      <c r="R74" s="1">
        <v>20.709618979518726</v>
      </c>
      <c r="S74" s="1">
        <v>-5.7035160500457103</v>
      </c>
      <c r="T74" s="1">
        <v>17.223610151709778</v>
      </c>
      <c r="U74" s="1">
        <v>26.622778706767257</v>
      </c>
      <c r="V74" s="1">
        <v>39.03236639845305</v>
      </c>
      <c r="W74" s="7">
        <v>15.371544785103685</v>
      </c>
      <c r="X74" s="7">
        <v>28.160785411565051</v>
      </c>
      <c r="Y74" s="7">
        <v>1.6574120544775304</v>
      </c>
      <c r="Z74" s="7">
        <v>13.086713568998524</v>
      </c>
      <c r="AA74" s="7">
        <v>23.579755244102241</v>
      </c>
      <c r="AB74" s="7">
        <v>15.378998809116656</v>
      </c>
      <c r="AC74" s="7">
        <v>1.3066540617136657</v>
      </c>
      <c r="AD74">
        <v>15.371544785103685</v>
      </c>
      <c r="AE74">
        <v>33.961178117347579</v>
      </c>
      <c r="AF74">
        <v>-10.269528904664321</v>
      </c>
      <c r="AG74">
        <v>7.61342713799705</v>
      </c>
      <c r="AH74">
        <v>28.604449299230048</v>
      </c>
      <c r="AI74">
        <v>7.6074970227916401</v>
      </c>
      <c r="AJ74">
        <v>-39.200037814859002</v>
      </c>
    </row>
    <row r="75" spans="1:36" x14ac:dyDescent="0.2">
      <c r="A75">
        <v>67</v>
      </c>
      <c r="B75" s="1">
        <v>12.487645590660025</v>
      </c>
      <c r="C75" s="1">
        <v>13.337985495067027</v>
      </c>
      <c r="D75" s="1">
        <v>18.313879157803562</v>
      </c>
      <c r="E75" s="1">
        <v>19.337430967957864</v>
      </c>
      <c r="F75" s="1">
        <v>16.325483020741135</v>
      </c>
      <c r="G75" s="1">
        <v>23.967099453668116</v>
      </c>
      <c r="H75" s="1">
        <v>21.836853577283904</v>
      </c>
      <c r="I75" s="6">
        <v>11.010324594118877</v>
      </c>
      <c r="J75" s="6">
        <v>12.981350470602358</v>
      </c>
      <c r="K75" s="6">
        <v>16.641365813846352</v>
      </c>
      <c r="L75" s="6">
        <v>9.4307107319825523</v>
      </c>
      <c r="M75" s="6">
        <v>21.901875868082485</v>
      </c>
      <c r="N75" s="6">
        <v>11.681026413698797</v>
      </c>
      <c r="O75" s="6">
        <v>19.083561713704199</v>
      </c>
      <c r="P75" s="1">
        <v>12.967535811411423</v>
      </c>
      <c r="Q75" s="1">
        <v>19.943593469858374</v>
      </c>
      <c r="R75" s="1">
        <v>19.737216671834382</v>
      </c>
      <c r="S75" s="1">
        <v>5.6741386573003787</v>
      </c>
      <c r="T75" s="1">
        <v>20.396151991389353</v>
      </c>
      <c r="U75" s="1">
        <v>9.9928632016536856</v>
      </c>
      <c r="V75" s="1">
        <v>39.773510332553236</v>
      </c>
      <c r="W75" s="7">
        <v>10.957466793790219</v>
      </c>
      <c r="X75" s="7">
        <v>11.355804868272566</v>
      </c>
      <c r="Y75" s="7">
        <v>27.084832904884319</v>
      </c>
      <c r="Z75" s="7">
        <v>25.407979011773854</v>
      </c>
      <c r="AA75" s="7">
        <v>22.643133067520644</v>
      </c>
      <c r="AB75" s="7">
        <v>38.977568276710542</v>
      </c>
      <c r="AC75" s="7">
        <v>33.254498714652961</v>
      </c>
      <c r="AD75">
        <v>10.957466793790219</v>
      </c>
      <c r="AE75">
        <v>8.7537073024088503</v>
      </c>
      <c r="AF75">
        <v>34.228457583547559</v>
      </c>
      <c r="AG75">
        <v>32.255958023547706</v>
      </c>
      <c r="AH75">
        <v>26.497049401921444</v>
      </c>
      <c r="AI75">
        <v>66.603920691776366</v>
      </c>
      <c r="AJ75">
        <v>56.643496143958878</v>
      </c>
    </row>
    <row r="76" spans="1:36" x14ac:dyDescent="0.2">
      <c r="A76">
        <v>68</v>
      </c>
      <c r="B76" s="1">
        <v>9.2025654501999874</v>
      </c>
      <c r="C76" s="1">
        <v>14.157593577056055</v>
      </c>
      <c r="D76" s="1">
        <v>16.023546699331593</v>
      </c>
      <c r="E76" s="1">
        <v>14.552150753065675</v>
      </c>
      <c r="F76" s="1">
        <v>18.575020572260307</v>
      </c>
      <c r="G76" s="1">
        <v>16.075850698800192</v>
      </c>
      <c r="H76" s="1">
        <v>21.456449740539295</v>
      </c>
      <c r="I76" s="6">
        <v>9.6161768270922803</v>
      </c>
      <c r="J76" s="6">
        <v>6.7258233051611995</v>
      </c>
      <c r="K76" s="6">
        <v>8.7824231830323853</v>
      </c>
      <c r="L76" s="6">
        <v>6.6301086563011502</v>
      </c>
      <c r="M76" s="6">
        <v>21.561961086676824</v>
      </c>
      <c r="N76" s="6">
        <v>26.71661271126662</v>
      </c>
      <c r="O76" s="6">
        <v>23.591878195615624</v>
      </c>
      <c r="P76" s="1">
        <v>8.591905536039194</v>
      </c>
      <c r="Q76" s="1">
        <v>14.779467466847994</v>
      </c>
      <c r="R76" s="1">
        <v>17.286033453241203</v>
      </c>
      <c r="S76" s="1">
        <v>14.430650229915233</v>
      </c>
      <c r="T76" s="1">
        <v>13.612205364464668</v>
      </c>
      <c r="U76" s="1">
        <v>19.108822357785954</v>
      </c>
      <c r="V76" s="1">
        <v>3.1874363794225893</v>
      </c>
      <c r="W76" s="7">
        <v>16.064171996277768</v>
      </c>
      <c r="X76" s="7">
        <v>18.083086669065537</v>
      </c>
      <c r="Y76" s="7">
        <v>17.094523966607941</v>
      </c>
      <c r="Z76" s="7">
        <v>15.692346451818413</v>
      </c>
      <c r="AA76" s="7">
        <v>5.7877144867646306</v>
      </c>
      <c r="AB76" s="7">
        <v>36.223956278091435</v>
      </c>
      <c r="AC76" s="7">
        <v>23.544995547635349</v>
      </c>
      <c r="AD76">
        <v>16.064171996277768</v>
      </c>
      <c r="AE76">
        <v>18.844630003598304</v>
      </c>
      <c r="AF76">
        <v>16.745416941563896</v>
      </c>
      <c r="AG76">
        <v>12.824692903636825</v>
      </c>
      <c r="AH76">
        <v>-11.427642404779577</v>
      </c>
      <c r="AI76">
        <v>59.719890695228585</v>
      </c>
      <c r="AJ76">
        <v>27.514986642906049</v>
      </c>
    </row>
    <row r="77" spans="1:36" x14ac:dyDescent="0.2">
      <c r="A77">
        <v>69</v>
      </c>
      <c r="B77" s="1">
        <v>8.8282203749072323</v>
      </c>
      <c r="C77" s="1">
        <v>6.1463227104271425</v>
      </c>
      <c r="D77" s="1">
        <v>12.011292917220416</v>
      </c>
      <c r="E77" s="1">
        <v>18.017961636451751</v>
      </c>
      <c r="F77" s="1">
        <v>19.400583913631102</v>
      </c>
      <c r="G77" s="1">
        <v>18.74949983923366</v>
      </c>
      <c r="H77" s="1">
        <v>19.386145509910165</v>
      </c>
      <c r="I77" s="6">
        <v>6.3902236152736993</v>
      </c>
      <c r="J77" s="6">
        <v>13.609555681854026</v>
      </c>
      <c r="K77" s="6">
        <v>14.472202605813667</v>
      </c>
      <c r="L77" s="6">
        <v>9.5984231667482227</v>
      </c>
      <c r="M77" s="6">
        <v>22.385595112659598</v>
      </c>
      <c r="N77" s="6">
        <v>23.92471502146557</v>
      </c>
      <c r="O77" s="6">
        <v>17.561174994802244</v>
      </c>
      <c r="P77" s="1">
        <v>6.7947555442697816</v>
      </c>
      <c r="Q77" s="1">
        <v>6.0338754080080932</v>
      </c>
      <c r="R77" s="1">
        <v>22.297059277908005</v>
      </c>
      <c r="S77" s="1">
        <v>32.937757066297792</v>
      </c>
      <c r="T77" s="1">
        <v>5.9946968777233849</v>
      </c>
      <c r="U77" s="1">
        <v>5.789328635285651</v>
      </c>
      <c r="V77" s="1">
        <v>59.793718581602775</v>
      </c>
      <c r="W77" s="7">
        <v>24</v>
      </c>
      <c r="X77" s="7">
        <v>25.542416452442161</v>
      </c>
      <c r="Y77" s="7">
        <v>10.068142291421429</v>
      </c>
      <c r="Z77" s="7">
        <v>14.492765678662193</v>
      </c>
      <c r="AA77" s="7">
        <v>17.444703648958132</v>
      </c>
      <c r="AB77" s="7">
        <v>2.9489547126143516</v>
      </c>
      <c r="AC77" s="7">
        <v>13.487928095553047</v>
      </c>
      <c r="AD77">
        <v>24</v>
      </c>
      <c r="AE77">
        <v>30.033624678663241</v>
      </c>
      <c r="AF77">
        <v>4.4492490099875006</v>
      </c>
      <c r="AG77">
        <v>10.425531357324386</v>
      </c>
      <c r="AH77">
        <v>14.800583210155796</v>
      </c>
      <c r="AI77">
        <v>-23.467613218464116</v>
      </c>
      <c r="AJ77">
        <v>-2.656215713340865</v>
      </c>
    </row>
    <row r="78" spans="1:36" x14ac:dyDescent="0.2">
      <c r="A78">
        <v>70</v>
      </c>
      <c r="B78" s="1">
        <v>6.9605984584638962</v>
      </c>
      <c r="C78" s="1">
        <v>15.412262247032485</v>
      </c>
      <c r="D78" s="1">
        <v>12.215225657421822</v>
      </c>
      <c r="E78" s="1">
        <v>17.102765313608558</v>
      </c>
      <c r="F78" s="1">
        <v>23.128192030425261</v>
      </c>
      <c r="G78" s="1">
        <v>17.669245798213417</v>
      </c>
      <c r="H78" s="1">
        <v>19.411798816952093</v>
      </c>
      <c r="I78" s="6">
        <v>7.5322737333495269</v>
      </c>
      <c r="J78" s="6">
        <v>13.861341859370006</v>
      </c>
      <c r="K78" s="6">
        <v>9.1276615726496306</v>
      </c>
      <c r="L78" s="6">
        <v>18.142581048889308</v>
      </c>
      <c r="M78" s="6">
        <v>16.726778001125293</v>
      </c>
      <c r="N78" s="6">
        <v>19.265515607845607</v>
      </c>
      <c r="O78" s="6">
        <v>23.281511344256838</v>
      </c>
      <c r="P78" s="1">
        <v>7.6180185609828719</v>
      </c>
      <c r="Q78" s="1">
        <v>14.999170644927405</v>
      </c>
      <c r="R78" s="1">
        <v>16.994760354897775</v>
      </c>
      <c r="S78" s="1">
        <v>6.8361435414197871</v>
      </c>
      <c r="T78" s="1">
        <v>6.4998403344183728</v>
      </c>
      <c r="U78" s="1">
        <v>6.0837124654372712</v>
      </c>
      <c r="V78" s="1">
        <v>2.6913947005189698</v>
      </c>
      <c r="W78" s="7">
        <v>22.396389388834514</v>
      </c>
      <c r="X78" s="7">
        <v>17.746609898383383</v>
      </c>
      <c r="Y78" s="7">
        <v>11.883889852530741</v>
      </c>
      <c r="Z78" s="7">
        <v>10.602808104276374</v>
      </c>
      <c r="AA78" s="7">
        <v>24.150345169192985</v>
      </c>
      <c r="AB78" s="7">
        <v>9.7745263826988076</v>
      </c>
      <c r="AC78" s="7">
        <v>33.254498714652961</v>
      </c>
      <c r="AD78">
        <v>22.396389388834514</v>
      </c>
      <c r="AE78">
        <v>18.339914847575074</v>
      </c>
      <c r="AF78">
        <v>7.6268072419287982</v>
      </c>
      <c r="AG78">
        <v>2.6456162085527479</v>
      </c>
      <c r="AH78">
        <v>29.888276630684217</v>
      </c>
      <c r="AI78">
        <v>-6.4036840432529809</v>
      </c>
      <c r="AJ78">
        <v>56.643496143958878</v>
      </c>
    </row>
    <row r="79" spans="1:36" x14ac:dyDescent="0.2">
      <c r="A79">
        <v>71</v>
      </c>
      <c r="B79" s="1">
        <v>12.755489727648039</v>
      </c>
      <c r="C79" s="1">
        <v>10.172918216795976</v>
      </c>
      <c r="D79" s="1">
        <v>14.015165805146351</v>
      </c>
      <c r="E79" s="1">
        <v>13.27937970659854</v>
      </c>
      <c r="F79" s="1">
        <v>18.135909053750023</v>
      </c>
      <c r="G79" s="1">
        <v>19.142707059498822</v>
      </c>
      <c r="H79" s="1">
        <v>20.177802295948815</v>
      </c>
      <c r="I79" s="6">
        <v>12.726274605219015</v>
      </c>
      <c r="J79" s="6">
        <v>11.27642477613483</v>
      </c>
      <c r="K79" s="6">
        <v>15.165194444697621</v>
      </c>
      <c r="L79" s="6">
        <v>20.604198570212034</v>
      </c>
      <c r="M79" s="6">
        <v>21.001458675451552</v>
      </c>
      <c r="N79" s="6">
        <v>33.224252121920408</v>
      </c>
      <c r="O79" s="6">
        <v>19.249960285785175</v>
      </c>
      <c r="P79" s="1">
        <v>9.706316078654913</v>
      </c>
      <c r="Q79" s="1">
        <v>13.967969977889446</v>
      </c>
      <c r="R79" s="1">
        <v>10.673948548480473</v>
      </c>
      <c r="S79" s="1">
        <v>13.456040975259706</v>
      </c>
      <c r="T79" s="1">
        <v>25.425698996694287</v>
      </c>
      <c r="U79" s="1">
        <v>15.423444143121358</v>
      </c>
      <c r="V79" s="1">
        <v>-1.967351730857537</v>
      </c>
      <c r="W79" s="7">
        <v>16.726323001527128</v>
      </c>
      <c r="X79" s="7">
        <v>8.8642845229134615</v>
      </c>
      <c r="Y79" s="7">
        <v>10.685797949342108</v>
      </c>
      <c r="Z79" s="7">
        <v>12.616991315227956</v>
      </c>
      <c r="AA79" s="7">
        <v>36.318143376533705</v>
      </c>
      <c r="AB79" s="7">
        <v>31.712082262210799</v>
      </c>
      <c r="AC79" s="7">
        <v>6.5889996030533418</v>
      </c>
      <c r="AD79">
        <v>16.726323001527128</v>
      </c>
      <c r="AE79">
        <v>5.0164267843701911</v>
      </c>
      <c r="AF79">
        <v>5.5301464113486913</v>
      </c>
      <c r="AG79">
        <v>6.673982630455912</v>
      </c>
      <c r="AH79">
        <v>57.265822597200845</v>
      </c>
      <c r="AI79">
        <v>48.440205655526995</v>
      </c>
      <c r="AJ79">
        <v>-23.353001190839972</v>
      </c>
    </row>
    <row r="80" spans="1:36" x14ac:dyDescent="0.2">
      <c r="A80">
        <v>72</v>
      </c>
      <c r="B80" s="1">
        <v>5.7662401111609469</v>
      </c>
      <c r="C80" s="1">
        <v>11.779035541581877</v>
      </c>
      <c r="D80" s="1">
        <v>14.463216652889384</v>
      </c>
      <c r="E80" s="1">
        <v>16.435912565990911</v>
      </c>
      <c r="F80" s="1">
        <v>19.230130003684803</v>
      </c>
      <c r="G80" s="1">
        <v>24.563861761368443</v>
      </c>
      <c r="H80" s="1">
        <v>27.799921051861759</v>
      </c>
      <c r="I80" s="6">
        <v>14.100158485880716</v>
      </c>
      <c r="J80" s="6">
        <v>6.3395291656398536</v>
      </c>
      <c r="K80" s="6">
        <v>17.085515183172088</v>
      </c>
      <c r="L80" s="6">
        <v>13.607426044178162</v>
      </c>
      <c r="M80" s="6">
        <v>15.374055070109637</v>
      </c>
      <c r="N80" s="6">
        <v>7.6610690400263408</v>
      </c>
      <c r="O80" s="6">
        <v>18.93049067931425</v>
      </c>
      <c r="P80" s="1">
        <v>11.880983444107937</v>
      </c>
      <c r="Q80" s="1">
        <v>10.575548716319568</v>
      </c>
      <c r="R80" s="1">
        <v>13.30942835497232</v>
      </c>
      <c r="S80" s="1">
        <v>16.982390577991087</v>
      </c>
      <c r="T80" s="1">
        <v>5.5269070219388876</v>
      </c>
      <c r="U80" s="1">
        <v>39.05835333818402</v>
      </c>
      <c r="V80" s="1">
        <v>10.487072478456742</v>
      </c>
      <c r="W80" s="7">
        <v>12.509701525710824</v>
      </c>
      <c r="X80" s="7">
        <v>25.542416452442161</v>
      </c>
      <c r="Y80" s="7">
        <v>27.084832904884319</v>
      </c>
      <c r="Z80" s="7">
        <v>17.352662858370032</v>
      </c>
      <c r="AA80" s="7">
        <v>19.162861554072823</v>
      </c>
      <c r="AB80" s="7">
        <v>17.039723289805472</v>
      </c>
      <c r="AC80" s="7">
        <v>18.04439739204544</v>
      </c>
      <c r="AD80">
        <v>12.509701525710824</v>
      </c>
      <c r="AE80">
        <v>30.033624678663241</v>
      </c>
      <c r="AF80">
        <v>34.228457583547559</v>
      </c>
      <c r="AG80">
        <v>16.145325716740064</v>
      </c>
      <c r="AH80">
        <v>18.666438496663847</v>
      </c>
      <c r="AI80">
        <v>11.759308224513685</v>
      </c>
      <c r="AJ80">
        <v>11.013192176136316</v>
      </c>
    </row>
    <row r="81" spans="1:36" x14ac:dyDescent="0.2">
      <c r="A81">
        <v>73</v>
      </c>
      <c r="B81" s="1">
        <v>10.986082417562857</v>
      </c>
      <c r="C81" s="1">
        <v>13.450506931261161</v>
      </c>
      <c r="D81" s="1">
        <v>15.571993086690096</v>
      </c>
      <c r="E81" s="1">
        <v>15.250359565176231</v>
      </c>
      <c r="F81" s="1">
        <v>19.919096495938689</v>
      </c>
      <c r="G81" s="1">
        <v>21.653255493491312</v>
      </c>
      <c r="H81" s="1">
        <v>23.833716299786555</v>
      </c>
      <c r="I81" s="6">
        <v>10.508959043835752</v>
      </c>
      <c r="J81" s="6">
        <v>9.9809536341374354</v>
      </c>
      <c r="K81" s="6">
        <v>11.757195075954151</v>
      </c>
      <c r="L81" s="6">
        <v>11.623047236205428</v>
      </c>
      <c r="M81" s="6">
        <v>21.626112864229178</v>
      </c>
      <c r="N81" s="6">
        <v>27.342853370575519</v>
      </c>
      <c r="O81" s="6">
        <v>17.379948009995662</v>
      </c>
      <c r="P81" s="1">
        <v>6.8311026481886463</v>
      </c>
      <c r="Q81" s="1">
        <v>18.468237270069267</v>
      </c>
      <c r="R81" s="1">
        <v>12.067481522350439</v>
      </c>
      <c r="S81" s="1">
        <v>3.8507942274580564</v>
      </c>
      <c r="T81" s="1">
        <v>10.255886652163356</v>
      </c>
      <c r="U81" s="1">
        <v>26.987995265427863</v>
      </c>
      <c r="V81" s="1">
        <v>26.429510015739687</v>
      </c>
      <c r="W81" s="7">
        <v>10.499687361148572</v>
      </c>
      <c r="X81" s="7">
        <v>17.816163976982658</v>
      </c>
      <c r="Y81" s="7">
        <v>3.2651047151589627</v>
      </c>
      <c r="Z81" s="7">
        <v>18.391113659892511</v>
      </c>
      <c r="AA81" s="7">
        <v>14.617860436250476</v>
      </c>
      <c r="AB81" s="7">
        <v>16.482026048019502</v>
      </c>
      <c r="AC81" s="7">
        <v>25.160176440189527</v>
      </c>
      <c r="AD81">
        <v>10.499687361148572</v>
      </c>
      <c r="AE81">
        <v>18.444245965473989</v>
      </c>
      <c r="AF81">
        <v>-7.4560667484718151</v>
      </c>
      <c r="AG81">
        <v>18.222227319785024</v>
      </c>
      <c r="AH81">
        <v>8.4401859815635749</v>
      </c>
      <c r="AI81">
        <v>10.365065120048758</v>
      </c>
      <c r="AJ81">
        <v>32.360529320568588</v>
      </c>
    </row>
    <row r="82" spans="1:36" x14ac:dyDescent="0.2">
      <c r="A82">
        <v>74</v>
      </c>
      <c r="B82" s="1">
        <v>2.537948843541038</v>
      </c>
      <c r="C82" s="1">
        <v>18.386141759340539</v>
      </c>
      <c r="D82" s="1">
        <v>9.9413300961250997</v>
      </c>
      <c r="E82" s="1">
        <v>12.299006724976383</v>
      </c>
      <c r="F82" s="1">
        <v>19.073492872241825</v>
      </c>
      <c r="G82" s="1">
        <v>18.602163987100255</v>
      </c>
      <c r="H82" s="1">
        <v>21.493251209185711</v>
      </c>
      <c r="I82" s="6">
        <v>9.9745786252329296</v>
      </c>
      <c r="J82" s="6">
        <v>9.8096408001036135</v>
      </c>
      <c r="K82" s="6">
        <v>12.634846198064755</v>
      </c>
      <c r="L82" s="6">
        <v>18.496706225583566</v>
      </c>
      <c r="M82" s="6">
        <v>20.8877638658176</v>
      </c>
      <c r="N82" s="6">
        <v>12.78371448379618</v>
      </c>
      <c r="O82" s="6">
        <v>17.32078775752046</v>
      </c>
      <c r="P82" s="1">
        <v>7.5728958999778673</v>
      </c>
      <c r="Q82" s="1">
        <v>13.102269757226789</v>
      </c>
      <c r="R82" s="1">
        <v>16.065788664084124</v>
      </c>
      <c r="S82" s="1">
        <v>12.575531126801495</v>
      </c>
      <c r="T82" s="1">
        <v>21.218876272373116</v>
      </c>
      <c r="U82" s="1">
        <v>34.115357009033353</v>
      </c>
      <c r="V82" s="1">
        <v>60.159204470826232</v>
      </c>
      <c r="W82" s="7">
        <v>30.901104137040338</v>
      </c>
      <c r="X82" s="7">
        <v>12.226831681354284</v>
      </c>
      <c r="Y82" s="7">
        <v>34.695496138024417</v>
      </c>
      <c r="Z82" s="7">
        <v>16.215920618355042</v>
      </c>
      <c r="AA82" s="7">
        <v>-1.7438121415380879E-3</v>
      </c>
      <c r="AB82" s="7">
        <v>29.723904090406052</v>
      </c>
      <c r="AC82" s="7">
        <v>21.637712208830461</v>
      </c>
      <c r="AD82">
        <v>30.901104137040338</v>
      </c>
      <c r="AE82">
        <v>10.060247522031426</v>
      </c>
      <c r="AF82">
        <v>47.547118241542734</v>
      </c>
      <c r="AG82">
        <v>13.871841236710083</v>
      </c>
      <c r="AH82">
        <v>-24.453923577318463</v>
      </c>
      <c r="AI82">
        <v>43.469760226015133</v>
      </c>
      <c r="AJ82">
        <v>21.793136626491389</v>
      </c>
    </row>
    <row r="83" spans="1:36" x14ac:dyDescent="0.2">
      <c r="A83">
        <v>75</v>
      </c>
      <c r="B83" s="1">
        <v>9.4029867210495723</v>
      </c>
      <c r="C83" s="1">
        <v>12.127614888689543</v>
      </c>
      <c r="D83" s="1">
        <v>16.538461523141528</v>
      </c>
      <c r="E83" s="1">
        <v>9.0120596318079258</v>
      </c>
      <c r="F83" s="1">
        <v>16.147326630385727</v>
      </c>
      <c r="G83" s="1">
        <v>18.086423905699689</v>
      </c>
      <c r="H83" s="1">
        <v>18.67834300407802</v>
      </c>
      <c r="I83" s="6">
        <v>13.375500612685919</v>
      </c>
      <c r="J83" s="6">
        <v>12.068672848031847</v>
      </c>
      <c r="K83" s="6">
        <v>16.175846993074131</v>
      </c>
      <c r="L83" s="6">
        <v>23.102930046968638</v>
      </c>
      <c r="M83" s="6">
        <v>16.237799032013921</v>
      </c>
      <c r="N83" s="6">
        <v>24.30810457131571</v>
      </c>
      <c r="O83" s="6">
        <v>31.966795252392998</v>
      </c>
      <c r="P83" s="1">
        <v>9.4868217524654082</v>
      </c>
      <c r="Q83" s="1">
        <v>3.9096705313471052</v>
      </c>
      <c r="R83" s="1">
        <v>17.578832167588725</v>
      </c>
      <c r="S83" s="1">
        <v>19.645268051367434</v>
      </c>
      <c r="T83" s="1">
        <v>30.319875070399924</v>
      </c>
      <c r="U83" s="1">
        <v>37.556178129605101</v>
      </c>
      <c r="V83" s="1">
        <v>-13.697298039831473</v>
      </c>
      <c r="W83" s="7">
        <v>22.093073365491339</v>
      </c>
      <c r="X83" s="7">
        <v>12.923207927275733</v>
      </c>
      <c r="Y83" s="7">
        <v>18.230475254516893</v>
      </c>
      <c r="Z83" s="7">
        <v>28.62724935732648</v>
      </c>
      <c r="AA83" s="7">
        <v>32.516535617891513</v>
      </c>
      <c r="AB83" s="7">
        <v>15.622725166423074</v>
      </c>
      <c r="AC83" s="7">
        <v>13.645848614384715</v>
      </c>
      <c r="AD83">
        <v>22.093073365491339</v>
      </c>
      <c r="AE83">
        <v>11.104811890913599</v>
      </c>
      <c r="AF83">
        <v>18.733331695404566</v>
      </c>
      <c r="AG83">
        <v>38.694498714652958</v>
      </c>
      <c r="AH83">
        <v>48.712205140255911</v>
      </c>
      <c r="AI83">
        <v>8.2168129160576893</v>
      </c>
      <c r="AJ83">
        <v>-2.1824541568458535</v>
      </c>
    </row>
    <row r="84" spans="1:36" x14ac:dyDescent="0.2">
      <c r="A84">
        <v>76</v>
      </c>
      <c r="B84" s="1">
        <v>10.68053600993678</v>
      </c>
      <c r="C84" s="1">
        <v>10.402589488611319</v>
      </c>
      <c r="D84" s="1">
        <v>15.816588817605743</v>
      </c>
      <c r="E84" s="1">
        <v>16.06960029630018</v>
      </c>
      <c r="F84" s="1">
        <v>18.180912399957325</v>
      </c>
      <c r="G84" s="1">
        <v>17.546157731003696</v>
      </c>
      <c r="H84" s="1">
        <v>18.796137858223648</v>
      </c>
      <c r="I84" s="6">
        <v>5.9055917476865254</v>
      </c>
      <c r="J84" s="6">
        <v>15.420098805754378</v>
      </c>
      <c r="K84" s="6">
        <v>14.113246246381356</v>
      </c>
      <c r="L84" s="6">
        <v>17.219121588452847</v>
      </c>
      <c r="M84" s="6">
        <v>15.599553896872166</v>
      </c>
      <c r="N84" s="6">
        <v>11.454489556452117</v>
      </c>
      <c r="O84" s="6">
        <v>22.721477625948992</v>
      </c>
      <c r="P84" s="1">
        <v>5.1273524263672918</v>
      </c>
      <c r="Q84" s="1">
        <v>14.399931282489202</v>
      </c>
      <c r="R84" s="1">
        <v>5.475947724861367</v>
      </c>
      <c r="S84" s="1">
        <v>25.205501291349179</v>
      </c>
      <c r="T84" s="1">
        <v>11.506037700096986</v>
      </c>
      <c r="U84" s="1">
        <v>-0.19875804615326231</v>
      </c>
      <c r="V84" s="1">
        <v>34.354471282992449</v>
      </c>
      <c r="W84" s="7">
        <v>24.927806761389057</v>
      </c>
      <c r="X84" s="7">
        <v>-1.1997089917099224E-3</v>
      </c>
      <c r="Y84" s="7">
        <v>-1.3964644445805339E-3</v>
      </c>
      <c r="Z84" s="7">
        <v>36.857756476929936</v>
      </c>
      <c r="AA84" s="7">
        <v>26.264447981413539</v>
      </c>
      <c r="AB84" s="7">
        <v>7.2865087703983784</v>
      </c>
      <c r="AC84" s="7">
        <v>19.218637493822605</v>
      </c>
      <c r="AD84">
        <v>24.927806761389057</v>
      </c>
      <c r="AE84">
        <v>-8.2817995634875654</v>
      </c>
      <c r="AF84">
        <v>-13.172443812778013</v>
      </c>
      <c r="AG84">
        <v>55.155512953859869</v>
      </c>
      <c r="AH84">
        <v>34.645007958180464</v>
      </c>
      <c r="AI84">
        <v>-12.623728074004051</v>
      </c>
      <c r="AJ84">
        <v>14.535912481467822</v>
      </c>
    </row>
    <row r="85" spans="1:36" x14ac:dyDescent="0.2">
      <c r="A85">
        <v>77</v>
      </c>
      <c r="B85" s="1">
        <v>8.5330212577653004</v>
      </c>
      <c r="C85" s="1">
        <v>13.381997294092621</v>
      </c>
      <c r="D85" s="1">
        <v>15.996622582064223</v>
      </c>
      <c r="E85" s="1">
        <v>17.792916111483851</v>
      </c>
      <c r="F85" s="1">
        <v>22.078394210191817</v>
      </c>
      <c r="G85" s="1">
        <v>19.247291287927958</v>
      </c>
      <c r="H85" s="1">
        <v>23.097017023579596</v>
      </c>
      <c r="I85" s="6">
        <v>16.122616750530007</v>
      </c>
      <c r="J85" s="6">
        <v>5.693384899918331</v>
      </c>
      <c r="K85" s="6">
        <v>14.878231302550823</v>
      </c>
      <c r="L85" s="6">
        <v>23.556262429175302</v>
      </c>
      <c r="M85" s="6">
        <v>20.348241026524462</v>
      </c>
      <c r="N85" s="6">
        <v>19.965802075761935</v>
      </c>
      <c r="O85" s="6">
        <v>22.019616335324528</v>
      </c>
      <c r="P85" s="1">
        <v>9.7484319340115348</v>
      </c>
      <c r="Q85" s="1">
        <v>9.2343882395912562</v>
      </c>
      <c r="R85" s="1">
        <v>8.8626326253138963</v>
      </c>
      <c r="S85" s="1">
        <v>17.427636300794759</v>
      </c>
      <c r="T85" s="1">
        <v>19.339172178442851</v>
      </c>
      <c r="U85" s="1">
        <v>23.502629441924885</v>
      </c>
      <c r="V85" s="1">
        <v>34.11214537615669</v>
      </c>
      <c r="W85" s="7">
        <v>16.823182965059257</v>
      </c>
      <c r="X85" s="7">
        <v>10.716232603845294</v>
      </c>
      <c r="Y85" s="7">
        <v>23.907161119343098</v>
      </c>
      <c r="Z85" s="7">
        <v>9.6337228228330947</v>
      </c>
      <c r="AA85" s="7">
        <v>1.2391078283363364</v>
      </c>
      <c r="AB85" s="7">
        <v>15.553676495686183</v>
      </c>
      <c r="AC85" s="7">
        <v>14.826322065131233</v>
      </c>
      <c r="AD85">
        <v>16.823182965059257</v>
      </c>
      <c r="AE85">
        <v>7.7943489057679409</v>
      </c>
      <c r="AF85">
        <v>28.667531958850422</v>
      </c>
      <c r="AG85">
        <v>0.70744564566619172</v>
      </c>
      <c r="AH85">
        <v>-21.662007386243239</v>
      </c>
      <c r="AI85">
        <v>8.0441912392154595</v>
      </c>
      <c r="AJ85">
        <v>1.3589661953936953</v>
      </c>
    </row>
    <row r="86" spans="1:36" x14ac:dyDescent="0.2">
      <c r="A86">
        <v>78</v>
      </c>
      <c r="B86" s="1">
        <v>10.610930631468523</v>
      </c>
      <c r="C86" s="1">
        <v>9.7012891769430958</v>
      </c>
      <c r="D86" s="1">
        <v>11.129877708311664</v>
      </c>
      <c r="E86" s="1">
        <v>14.452870713983433</v>
      </c>
      <c r="F86" s="1">
        <v>13.442823154181699</v>
      </c>
      <c r="G86" s="1">
        <v>17.117295279119158</v>
      </c>
      <c r="H86" s="1">
        <v>23.720758209458658</v>
      </c>
      <c r="I86" s="6">
        <v>9.4664848156066412</v>
      </c>
      <c r="J86" s="6">
        <v>9.1737759087779605</v>
      </c>
      <c r="K86" s="6">
        <v>12.58631817117179</v>
      </c>
      <c r="L86" s="6">
        <v>16.592604047340398</v>
      </c>
      <c r="M86" s="6">
        <v>23.094943003818713</v>
      </c>
      <c r="N86" s="6">
        <v>18.3345980453546</v>
      </c>
      <c r="O86" s="6">
        <v>19.928231251347945</v>
      </c>
      <c r="P86" s="1">
        <v>15.987900151360819</v>
      </c>
      <c r="Q86" s="1">
        <v>1.230559291791149</v>
      </c>
      <c r="R86" s="1">
        <v>0.68962068977437418</v>
      </c>
      <c r="S86" s="1">
        <v>24.404995510134682</v>
      </c>
      <c r="T86" s="1">
        <v>24.573407883078591</v>
      </c>
      <c r="U86" s="1">
        <v>28.016172720314273</v>
      </c>
      <c r="V86" s="1">
        <v>49.146378737902211</v>
      </c>
      <c r="W86" s="7">
        <v>11.086929484420661</v>
      </c>
      <c r="X86" s="7">
        <v>10.358930754322229</v>
      </c>
      <c r="Y86" s="7">
        <v>16.765508074852587</v>
      </c>
      <c r="Z86" s="7">
        <v>20.162841283604145</v>
      </c>
      <c r="AA86" s="7">
        <v>25.297402413587207</v>
      </c>
      <c r="AB86" s="7">
        <v>30.580314570172966</v>
      </c>
      <c r="AC86" s="7">
        <v>11.835380624856331</v>
      </c>
      <c r="AD86">
        <v>11.086929484420661</v>
      </c>
      <c r="AE86">
        <v>7.2583961314833454</v>
      </c>
      <c r="AF86">
        <v>16.169639130992024</v>
      </c>
      <c r="AG86">
        <v>21.765682567208287</v>
      </c>
      <c r="AH86">
        <v>32.46915543057122</v>
      </c>
      <c r="AI86">
        <v>45.610786425432408</v>
      </c>
      <c r="AJ86">
        <v>-7.6138581254310029</v>
      </c>
    </row>
    <row r="87" spans="1:36" x14ac:dyDescent="0.2">
      <c r="A87">
        <v>79</v>
      </c>
      <c r="B87" s="1">
        <v>8.8900615422895068</v>
      </c>
      <c r="C87" s="1">
        <v>16.277605853038661</v>
      </c>
      <c r="D87" s="1">
        <v>16.392955767109168</v>
      </c>
      <c r="E87" s="1">
        <v>15.457313443811763</v>
      </c>
      <c r="F87" s="1">
        <v>14.679115149346298</v>
      </c>
      <c r="G87" s="1">
        <v>25.354103250093797</v>
      </c>
      <c r="H87" s="1">
        <v>17.420926838727787</v>
      </c>
      <c r="I87" s="6">
        <v>11.162232100788037</v>
      </c>
      <c r="J87" s="6">
        <v>11.602829426701271</v>
      </c>
      <c r="K87" s="6">
        <v>4.3271085747587019</v>
      </c>
      <c r="L87" s="6">
        <v>10.152583347934751</v>
      </c>
      <c r="M87" s="6">
        <v>9.0602513125871926</v>
      </c>
      <c r="N87" s="6">
        <v>23.408842200608792</v>
      </c>
      <c r="O87" s="6">
        <v>13.632105704925094</v>
      </c>
      <c r="P87" s="1">
        <v>13.560904092851064</v>
      </c>
      <c r="Q87" s="1">
        <v>18.85768703549072</v>
      </c>
      <c r="R87" s="1">
        <v>6.8255225307148102</v>
      </c>
      <c r="S87" s="1">
        <v>21.696239247135022</v>
      </c>
      <c r="T87" s="1">
        <v>21.339595551723463</v>
      </c>
      <c r="U87" s="1">
        <v>30.096579430672385</v>
      </c>
      <c r="V87" s="1">
        <v>40.800318173729096</v>
      </c>
      <c r="W87" s="7">
        <v>11.125860389068752</v>
      </c>
      <c r="X87" s="7">
        <v>14.958911563695041</v>
      </c>
      <c r="Y87" s="7">
        <v>15.559334005586008</v>
      </c>
      <c r="Z87" s="7">
        <v>15.454869668262777</v>
      </c>
      <c r="AA87" s="7">
        <v>14.179126049693302</v>
      </c>
      <c r="AB87" s="7">
        <v>22.173960585220911</v>
      </c>
      <c r="AC87" s="7">
        <v>42.81640636509232</v>
      </c>
      <c r="AD87">
        <v>11.125860389068752</v>
      </c>
      <c r="AE87">
        <v>14.158367345542564</v>
      </c>
      <c r="AF87">
        <v>14.058834509775515</v>
      </c>
      <c r="AG87">
        <v>12.349739336525554</v>
      </c>
      <c r="AH87">
        <v>7.4530336118099321</v>
      </c>
      <c r="AI87">
        <v>24.594901463052285</v>
      </c>
      <c r="AJ87">
        <v>85.329219095276969</v>
      </c>
    </row>
    <row r="88" spans="1:36" x14ac:dyDescent="0.2">
      <c r="A88">
        <v>80</v>
      </c>
      <c r="B88" s="1">
        <v>9.6988284519617309</v>
      </c>
      <c r="C88" s="1">
        <v>14.746007926728087</v>
      </c>
      <c r="D88" s="1">
        <v>16.07870405885685</v>
      </c>
      <c r="E88" s="1">
        <v>18.275347248621884</v>
      </c>
      <c r="F88" s="1">
        <v>16.624087213640674</v>
      </c>
      <c r="G88" s="1">
        <v>19.419295947850351</v>
      </c>
      <c r="H88" s="1">
        <v>21.58397264170371</v>
      </c>
      <c r="I88" s="6">
        <v>4.9709508393804933</v>
      </c>
      <c r="J88" s="6">
        <v>14.009469294778706</v>
      </c>
      <c r="K88" s="6">
        <v>6.2714845830232937</v>
      </c>
      <c r="L88" s="6">
        <v>13.890358528444214</v>
      </c>
      <c r="M88" s="6">
        <v>12.767854680051974</v>
      </c>
      <c r="N88" s="6">
        <v>14.702394093832787</v>
      </c>
      <c r="O88" s="6">
        <v>27.805459066538489</v>
      </c>
      <c r="P88" s="1">
        <v>11.781848538267388</v>
      </c>
      <c r="Q88" s="1">
        <v>15.711165960454817</v>
      </c>
      <c r="R88" s="1">
        <v>4.7550678473167238</v>
      </c>
      <c r="S88" s="1">
        <v>18.314411128423444</v>
      </c>
      <c r="T88" s="1">
        <v>17.455391468560453</v>
      </c>
      <c r="U88" s="1">
        <v>-0.57016167463725154</v>
      </c>
      <c r="V88" s="1">
        <v>26.183905123802838</v>
      </c>
      <c r="W88" s="7">
        <v>3.8782617052895101</v>
      </c>
      <c r="X88" s="7">
        <v>20.061649678846059</v>
      </c>
      <c r="Y88" s="7">
        <v>27.084832904884319</v>
      </c>
      <c r="Z88" s="7">
        <v>20.073007261547534</v>
      </c>
      <c r="AA88" s="7">
        <v>30.169665809768638</v>
      </c>
      <c r="AB88" s="7">
        <v>-1.0157977306533715E-3</v>
      </c>
      <c r="AC88" s="7">
        <v>20.727803743722362</v>
      </c>
      <c r="AD88">
        <v>3.8782617052895101</v>
      </c>
      <c r="AE88">
        <v>21.812474518269088</v>
      </c>
      <c r="AF88">
        <v>34.228457583547559</v>
      </c>
      <c r="AG88">
        <v>21.586014523095066</v>
      </c>
      <c r="AH88">
        <v>43.431748071979435</v>
      </c>
      <c r="AI88">
        <v>-30.842539494326633</v>
      </c>
      <c r="AJ88">
        <v>19.063411231167084</v>
      </c>
    </row>
    <row r="89" spans="1:36" x14ac:dyDescent="0.2">
      <c r="A89">
        <v>81</v>
      </c>
      <c r="B89" s="1">
        <v>8.6668966985898965</v>
      </c>
      <c r="C89" s="1">
        <v>13.501956683194559</v>
      </c>
      <c r="D89" s="1">
        <v>12.732104869289165</v>
      </c>
      <c r="E89" s="1">
        <v>18.426410650436402</v>
      </c>
      <c r="F89" s="1">
        <v>18.739318922272997</v>
      </c>
      <c r="G89" s="1">
        <v>17.457833458832582</v>
      </c>
      <c r="H89" s="1">
        <v>22.62602075747451</v>
      </c>
      <c r="I89" s="6">
        <v>15.818833006644621</v>
      </c>
      <c r="J89" s="6">
        <v>12.781338465771743</v>
      </c>
      <c r="K89" s="6">
        <v>17.135131755995754</v>
      </c>
      <c r="L89" s="6">
        <v>12.468911581932442</v>
      </c>
      <c r="M89" s="6">
        <v>7.2661188499788931</v>
      </c>
      <c r="N89" s="6">
        <v>20.309018400245762</v>
      </c>
      <c r="O89" s="6">
        <v>11.723106581808331</v>
      </c>
      <c r="P89" s="1">
        <v>10.980105863955828</v>
      </c>
      <c r="Q89" s="1">
        <v>8.3132065617824651</v>
      </c>
      <c r="R89" s="1">
        <v>13.575126891960981</v>
      </c>
      <c r="S89" s="1">
        <v>26.236604246155032</v>
      </c>
      <c r="T89" s="1">
        <v>14.435857620405878</v>
      </c>
      <c r="U89" s="1">
        <v>-1.1890974417973226</v>
      </c>
      <c r="V89" s="1">
        <v>30.165163398856592</v>
      </c>
      <c r="W89" s="7">
        <v>30.901298696336056</v>
      </c>
      <c r="X89" s="7">
        <v>12.681151957131238</v>
      </c>
      <c r="Y89" s="7">
        <v>5.8730930586493901</v>
      </c>
      <c r="Z89" s="7">
        <v>28.62724935732648</v>
      </c>
      <c r="AA89" s="7">
        <v>5.8355813217985881</v>
      </c>
      <c r="AB89" s="7">
        <v>31.712082262210799</v>
      </c>
      <c r="AC89" s="7">
        <v>11.570273272660915</v>
      </c>
      <c r="AD89">
        <v>30.901298696336056</v>
      </c>
      <c r="AE89">
        <v>10.74172793569686</v>
      </c>
      <c r="AF89">
        <v>-2.8920871473635645</v>
      </c>
      <c r="AG89">
        <v>38.694498714652958</v>
      </c>
      <c r="AH89">
        <v>-11.319942025953173</v>
      </c>
      <c r="AI89">
        <v>48.440205655526995</v>
      </c>
      <c r="AJ89">
        <v>-8.4091801820172556</v>
      </c>
    </row>
    <row r="90" spans="1:36" x14ac:dyDescent="0.2">
      <c r="A90">
        <v>82</v>
      </c>
      <c r="B90" s="1">
        <v>12.542573342976826</v>
      </c>
      <c r="C90" s="1">
        <v>14.825389417488427</v>
      </c>
      <c r="D90" s="1">
        <v>11.471143690241139</v>
      </c>
      <c r="E90" s="1">
        <v>13.560447038091375</v>
      </c>
      <c r="F90" s="1">
        <v>18.824521816475222</v>
      </c>
      <c r="G90" s="1">
        <v>24.199528702336586</v>
      </c>
      <c r="H90" s="1">
        <v>17.060212313571242</v>
      </c>
      <c r="I90" s="6">
        <v>8.3895481014036477</v>
      </c>
      <c r="J90" s="6">
        <v>7.1997783508964934</v>
      </c>
      <c r="K90" s="6">
        <v>11.958645631536614</v>
      </c>
      <c r="L90" s="6">
        <v>16.617780536298255</v>
      </c>
      <c r="M90" s="6">
        <v>22.517273887496309</v>
      </c>
      <c r="N90" s="6">
        <v>21.63927169253558</v>
      </c>
      <c r="O90" s="6">
        <v>17.795184374355792</v>
      </c>
      <c r="P90" s="1">
        <v>12.996668425505167</v>
      </c>
      <c r="Q90" s="1">
        <v>16.690684903547471</v>
      </c>
      <c r="R90" s="1">
        <v>21.67552045922039</v>
      </c>
      <c r="S90" s="1">
        <v>21.524786269549356</v>
      </c>
      <c r="T90" s="1">
        <v>12.247029123248112</v>
      </c>
      <c r="U90" s="1">
        <v>10.209050263897691</v>
      </c>
      <c r="V90" s="1">
        <v>22.634409481571193</v>
      </c>
      <c r="W90" s="7">
        <v>24</v>
      </c>
      <c r="X90" s="7">
        <v>11.961190498004578</v>
      </c>
      <c r="Y90" s="7">
        <v>3.9219292851381837</v>
      </c>
      <c r="Z90" s="7">
        <v>20.23953397870309</v>
      </c>
      <c r="AA90" s="7">
        <v>16.000141827194295</v>
      </c>
      <c r="AB90" s="7">
        <v>31.712082262210799</v>
      </c>
      <c r="AC90" s="7">
        <v>19.768085120064097</v>
      </c>
      <c r="AD90">
        <v>24</v>
      </c>
      <c r="AE90">
        <v>9.6617857470068671</v>
      </c>
      <c r="AF90">
        <v>-6.3066237510081775</v>
      </c>
      <c r="AG90">
        <v>21.919067957406185</v>
      </c>
      <c r="AH90">
        <v>11.550319111187164</v>
      </c>
      <c r="AI90">
        <v>48.440205655526995</v>
      </c>
      <c r="AJ90">
        <v>16.184255360192296</v>
      </c>
    </row>
    <row r="91" spans="1:36" x14ac:dyDescent="0.2">
      <c r="A91">
        <v>83</v>
      </c>
      <c r="B91" s="1">
        <v>11.148539107720319</v>
      </c>
      <c r="C91" s="1">
        <v>11.123982243760928</v>
      </c>
      <c r="D91" s="1">
        <v>15.278710948866596</v>
      </c>
      <c r="E91" s="1">
        <v>16.495369211523776</v>
      </c>
      <c r="F91" s="1">
        <v>17.350254750798875</v>
      </c>
      <c r="G91" s="1">
        <v>18.435273620109427</v>
      </c>
      <c r="H91" s="1">
        <v>26.797073919051794</v>
      </c>
      <c r="I91" s="6">
        <v>12.477577698767728</v>
      </c>
      <c r="J91" s="6">
        <v>16.397203162232081</v>
      </c>
      <c r="K91" s="6">
        <v>12.187215391801644</v>
      </c>
      <c r="L91" s="6">
        <v>14.328963391901318</v>
      </c>
      <c r="M91" s="6">
        <v>12.845796507118269</v>
      </c>
      <c r="N91" s="6">
        <v>16.218237572336111</v>
      </c>
      <c r="O91" s="6">
        <v>16.498553169110583</v>
      </c>
      <c r="P91" s="1">
        <v>13.251946521646499</v>
      </c>
      <c r="Q91" s="1">
        <v>9.3234568960116313</v>
      </c>
      <c r="R91" s="1">
        <v>9.1414962703143772</v>
      </c>
      <c r="S91" s="1">
        <v>7.99856592823323</v>
      </c>
      <c r="T91" s="1">
        <v>20.194140326786684</v>
      </c>
      <c r="U91" s="1">
        <v>16.751497665383265</v>
      </c>
      <c r="V91" s="1">
        <v>62.248488091392012</v>
      </c>
      <c r="W91" s="7">
        <v>15.848694456940418</v>
      </c>
      <c r="X91" s="7">
        <v>25.542416452442161</v>
      </c>
      <c r="Y91" s="7">
        <v>7.0338107326950103</v>
      </c>
      <c r="Z91" s="7">
        <v>12.450397516471606</v>
      </c>
      <c r="AA91" s="7">
        <v>20.76345542335487</v>
      </c>
      <c r="AB91" s="7">
        <v>22.351380032780146</v>
      </c>
      <c r="AC91" s="7">
        <v>42.815209152372354</v>
      </c>
      <c r="AD91">
        <v>15.848694456940418</v>
      </c>
      <c r="AE91">
        <v>30.033624678663241</v>
      </c>
      <c r="AF91">
        <v>-0.86083121778372973</v>
      </c>
      <c r="AG91">
        <v>6.3407950329432099</v>
      </c>
      <c r="AH91">
        <v>22.267774702548461</v>
      </c>
      <c r="AI91">
        <v>25.038450081950359</v>
      </c>
      <c r="AJ91">
        <v>85.325627457117065</v>
      </c>
    </row>
    <row r="92" spans="1:36" x14ac:dyDescent="0.2">
      <c r="A92">
        <v>84</v>
      </c>
      <c r="B92" s="1">
        <v>9.2389383307700346</v>
      </c>
      <c r="C92" s="1">
        <v>6.8885519034055935</v>
      </c>
      <c r="D92" s="1">
        <v>16.325082735749341</v>
      </c>
      <c r="E92" s="1">
        <v>13.766506822395474</v>
      </c>
      <c r="F92" s="1">
        <v>18.446191104927038</v>
      </c>
      <c r="G92" s="1">
        <v>20.24713102899868</v>
      </c>
      <c r="H92" s="1">
        <v>16.550250457523845</v>
      </c>
      <c r="I92" s="6">
        <v>9.7052597231937323</v>
      </c>
      <c r="J92" s="6">
        <v>11.631651030381812</v>
      </c>
      <c r="K92" s="6">
        <v>16.056287125989993</v>
      </c>
      <c r="L92" s="6">
        <v>12.668982641220692</v>
      </c>
      <c r="M92" s="6">
        <v>12.505193054918742</v>
      </c>
      <c r="N92" s="6">
        <v>25.090982307330776</v>
      </c>
      <c r="O92" s="6">
        <v>23.937397350674921</v>
      </c>
      <c r="P92" s="1">
        <v>11.398649479803987</v>
      </c>
      <c r="Q92" s="1">
        <v>12.521780026977531</v>
      </c>
      <c r="R92" s="1">
        <v>12.422240943850525</v>
      </c>
      <c r="S92" s="1">
        <v>34.309497681839815</v>
      </c>
      <c r="T92" s="1">
        <v>26.247344571000333</v>
      </c>
      <c r="U92" s="1">
        <v>-5.9125525430598103</v>
      </c>
      <c r="V92" s="1">
        <v>-1.736837306522542</v>
      </c>
      <c r="W92" s="7">
        <v>14.030857325203474</v>
      </c>
      <c r="X92" s="7">
        <v>14.744607242141194</v>
      </c>
      <c r="Y92" s="7">
        <v>19.381924187203705</v>
      </c>
      <c r="Z92" s="7">
        <v>-9.451487396924562E-4</v>
      </c>
      <c r="AA92" s="7">
        <v>21.179970586673058</v>
      </c>
      <c r="AB92" s="7">
        <v>32.497286754547225</v>
      </c>
      <c r="AC92" s="7">
        <v>7.5458945231091556</v>
      </c>
      <c r="AD92">
        <v>14.030857325203474</v>
      </c>
      <c r="AE92">
        <v>13.836910863211791</v>
      </c>
      <c r="AF92">
        <v>20.748367327606484</v>
      </c>
      <c r="AG92">
        <v>-18.561890297479383</v>
      </c>
      <c r="AH92">
        <v>23.204933820014386</v>
      </c>
      <c r="AI92">
        <v>50.403216886368071</v>
      </c>
      <c r="AJ92">
        <v>-20.48231643067253</v>
      </c>
    </row>
    <row r="93" spans="1:36" x14ac:dyDescent="0.2">
      <c r="A93">
        <v>85</v>
      </c>
      <c r="B93" s="1">
        <v>14.223370444592547</v>
      </c>
      <c r="C93" s="1">
        <v>11.861263201508393</v>
      </c>
      <c r="D93" s="1">
        <v>8.678506126718105</v>
      </c>
      <c r="E93" s="1">
        <v>10.242419919289533</v>
      </c>
      <c r="F93" s="1">
        <v>23.793861423166412</v>
      </c>
      <c r="G93" s="1">
        <v>20.487234664674094</v>
      </c>
      <c r="H93" s="1">
        <v>21.826575497761731</v>
      </c>
      <c r="I93" s="6">
        <v>10.076279487840818</v>
      </c>
      <c r="J93" s="6">
        <v>8.0888769187371636</v>
      </c>
      <c r="K93" s="6">
        <v>21.546829460367555</v>
      </c>
      <c r="L93" s="6">
        <v>8.8404871592510457</v>
      </c>
      <c r="M93" s="6">
        <v>13.084143615585621</v>
      </c>
      <c r="N93" s="6">
        <v>29.278504463355127</v>
      </c>
      <c r="O93" s="6">
        <v>25.342970932246622</v>
      </c>
      <c r="P93" s="1">
        <v>10.502546298912502</v>
      </c>
      <c r="Q93" s="1">
        <v>23.556816184729243</v>
      </c>
      <c r="R93" s="1">
        <v>21.073712426955293</v>
      </c>
      <c r="S93" s="1">
        <v>18.4411718992734</v>
      </c>
      <c r="T93" s="1">
        <v>8.897890865634432</v>
      </c>
      <c r="U93" s="1">
        <v>-7.8563941705453999E-3</v>
      </c>
      <c r="V93" s="1">
        <v>18.794834774357568</v>
      </c>
      <c r="W93" s="7">
        <v>24</v>
      </c>
      <c r="X93" s="7">
        <v>27.062726169828732</v>
      </c>
      <c r="Y93" s="7">
        <v>14.065610613793908</v>
      </c>
      <c r="Z93" s="7">
        <v>18.481347910647646</v>
      </c>
      <c r="AA93" s="7">
        <v>16.369443007742387</v>
      </c>
      <c r="AB93" s="7">
        <v>20.718489514896437</v>
      </c>
      <c r="AC93" s="7">
        <v>42.816138802247941</v>
      </c>
      <c r="AD93">
        <v>24</v>
      </c>
      <c r="AE93">
        <v>32.314089254743095</v>
      </c>
      <c r="AF93">
        <v>11.444818574139337</v>
      </c>
      <c r="AG93">
        <v>18.402695821295289</v>
      </c>
      <c r="AH93">
        <v>12.381246767420372</v>
      </c>
      <c r="AI93">
        <v>20.956223787241093</v>
      </c>
      <c r="AJ93">
        <v>85.328416406743827</v>
      </c>
    </row>
    <row r="94" spans="1:36" x14ac:dyDescent="0.2">
      <c r="A94">
        <v>86</v>
      </c>
      <c r="B94" s="1">
        <v>8.4160082642505305</v>
      </c>
      <c r="C94" s="1">
        <v>12.350064323895865</v>
      </c>
      <c r="D94" s="1">
        <v>12.484947893949153</v>
      </c>
      <c r="E94" s="1">
        <v>17.178611455781947</v>
      </c>
      <c r="F94" s="1">
        <v>14.723886746241647</v>
      </c>
      <c r="G94" s="1">
        <v>17.264870243843248</v>
      </c>
      <c r="H94" s="1">
        <v>22.168329354596946</v>
      </c>
      <c r="I94" s="6">
        <v>10.222395909856809</v>
      </c>
      <c r="J94" s="6">
        <v>14.703731886160067</v>
      </c>
      <c r="K94" s="6">
        <v>13.191871078232779</v>
      </c>
      <c r="L94" s="6">
        <v>16.718523602155791</v>
      </c>
      <c r="M94" s="6">
        <v>12.852012080936642</v>
      </c>
      <c r="N94" s="6">
        <v>12.963374678107311</v>
      </c>
      <c r="O94" s="6">
        <v>22.915830676679104</v>
      </c>
      <c r="P94" s="1">
        <v>7.9131855426309921</v>
      </c>
      <c r="Q94" s="1">
        <v>18.207091597307375</v>
      </c>
      <c r="R94" s="1">
        <v>16.154537670457621</v>
      </c>
      <c r="S94" s="1">
        <v>-2.429687915534128</v>
      </c>
      <c r="T94" s="1">
        <v>14.590516506341018</v>
      </c>
      <c r="U94" s="1">
        <v>14.516329112022699</v>
      </c>
      <c r="V94" s="1">
        <v>-6.8301942070007726E-2</v>
      </c>
      <c r="W94" s="7">
        <v>17.904788809737902</v>
      </c>
      <c r="X94" s="7">
        <v>6.981187532715774</v>
      </c>
      <c r="Y94" s="7">
        <v>15.801790862410789</v>
      </c>
      <c r="Z94" s="7">
        <v>10.515253151270482</v>
      </c>
      <c r="AA94" s="7">
        <v>19.932153340849556</v>
      </c>
      <c r="AB94" s="7">
        <v>17.376969742771088</v>
      </c>
      <c r="AC94" s="7">
        <v>18.267612930477181</v>
      </c>
      <c r="AD94">
        <v>17.904788809737902</v>
      </c>
      <c r="AE94">
        <v>2.1917812990736629</v>
      </c>
      <c r="AF94">
        <v>14.48313400921888</v>
      </c>
      <c r="AG94">
        <v>2.4705063025409686</v>
      </c>
      <c r="AH94">
        <v>20.397345016911501</v>
      </c>
      <c r="AI94">
        <v>12.60242435692772</v>
      </c>
      <c r="AJ94">
        <v>11.682838791431546</v>
      </c>
    </row>
    <row r="95" spans="1:36" x14ac:dyDescent="0.2">
      <c r="A95">
        <v>87</v>
      </c>
      <c r="B95" s="1">
        <v>13.020792579707262</v>
      </c>
      <c r="C95" s="1">
        <v>5.752712237424908</v>
      </c>
      <c r="D95" s="1">
        <v>9.158452630067579</v>
      </c>
      <c r="E95" s="1">
        <v>19.916221927299691</v>
      </c>
      <c r="F95" s="1">
        <v>18.096622455190786</v>
      </c>
      <c r="G95" s="1">
        <v>21.902300451896931</v>
      </c>
      <c r="H95" s="1">
        <v>26.323553757170743</v>
      </c>
      <c r="I95" s="6">
        <v>10.349659727092066</v>
      </c>
      <c r="J95" s="6">
        <v>12.441285994644495</v>
      </c>
      <c r="K95" s="6">
        <v>13.394468004265638</v>
      </c>
      <c r="L95" s="6">
        <v>15.425259835904065</v>
      </c>
      <c r="M95" s="6">
        <v>27.661484316109053</v>
      </c>
      <c r="N95" s="6">
        <v>25.97893479176453</v>
      </c>
      <c r="O95" s="6">
        <v>23.711612371555283</v>
      </c>
      <c r="P95" s="1">
        <v>8.2526418336048994</v>
      </c>
      <c r="Q95" s="1">
        <v>12.875317161763093</v>
      </c>
      <c r="R95" s="1">
        <v>10.961778193218061</v>
      </c>
      <c r="S95" s="1">
        <v>19.716748608581931</v>
      </c>
      <c r="T95" s="1">
        <v>16.465593500301896</v>
      </c>
      <c r="U95" s="1">
        <v>27.307907600104077</v>
      </c>
      <c r="V95" s="1">
        <v>23.651121976044781</v>
      </c>
      <c r="W95" s="7">
        <v>0.91705400321096098</v>
      </c>
      <c r="X95" s="7">
        <v>9.3822714959935798</v>
      </c>
      <c r="Y95" s="7">
        <v>13.60742482084982</v>
      </c>
      <c r="Z95" s="7">
        <v>-1.3424101790209873E-3</v>
      </c>
      <c r="AA95" s="7">
        <v>23.961529664261842</v>
      </c>
      <c r="AB95" s="7">
        <v>3.0024318434720629</v>
      </c>
      <c r="AC95" s="7">
        <v>42.509383714964343</v>
      </c>
      <c r="AD95">
        <v>0.91705400321096098</v>
      </c>
      <c r="AE95">
        <v>5.7934072439903694</v>
      </c>
      <c r="AF95">
        <v>10.642993436487187</v>
      </c>
      <c r="AG95">
        <v>-18.56268482035804</v>
      </c>
      <c r="AH95">
        <v>29.463441744589147</v>
      </c>
      <c r="AI95">
        <v>-23.333920391319843</v>
      </c>
      <c r="AJ95">
        <v>84.408151144893026</v>
      </c>
    </row>
    <row r="96" spans="1:36" x14ac:dyDescent="0.2">
      <c r="A96">
        <v>88</v>
      </c>
      <c r="B96" s="1">
        <v>7.9908099366950083</v>
      </c>
      <c r="C96" s="1">
        <v>12.453733177152452</v>
      </c>
      <c r="D96" s="1">
        <v>14.925721836246179</v>
      </c>
      <c r="E96" s="1">
        <v>15.010312466095368</v>
      </c>
      <c r="F96" s="1">
        <v>16.024231685984685</v>
      </c>
      <c r="G96" s="1">
        <v>16.779085365452495</v>
      </c>
      <c r="H96" s="1">
        <v>19.818802148971248</v>
      </c>
      <c r="I96" s="6">
        <v>8.9092289608829436</v>
      </c>
      <c r="J96" s="6">
        <v>9.5862856830427692</v>
      </c>
      <c r="K96" s="6">
        <v>14.297093945216105</v>
      </c>
      <c r="L96" s="6">
        <v>11.909851426986421</v>
      </c>
      <c r="M96" s="6">
        <v>13.321749477322697</v>
      </c>
      <c r="N96" s="6">
        <v>17.760732254987389</v>
      </c>
      <c r="O96" s="6">
        <v>18.889437025611169</v>
      </c>
      <c r="P96" s="1">
        <v>14.504454239626352</v>
      </c>
      <c r="Q96" s="1">
        <v>8.9192706588779469</v>
      </c>
      <c r="R96" s="1">
        <v>9.740414096890186</v>
      </c>
      <c r="S96" s="1">
        <v>16.684042037685682</v>
      </c>
      <c r="T96" s="1">
        <v>53.914347982954006</v>
      </c>
      <c r="U96" s="1">
        <v>40.363315105869461</v>
      </c>
      <c r="V96" s="1">
        <v>6.1546168794692591</v>
      </c>
      <c r="W96" s="7">
        <v>12.401823832496239</v>
      </c>
      <c r="X96" s="7">
        <v>11.102617218103267</v>
      </c>
      <c r="Y96" s="7">
        <v>31.294934168143524</v>
      </c>
      <c r="Z96" s="7">
        <v>18.115861526640561</v>
      </c>
      <c r="AA96" s="7">
        <v>8.2139021117872222</v>
      </c>
      <c r="AB96" s="7">
        <v>20.736594925265003</v>
      </c>
      <c r="AC96" s="7">
        <v>10.889285065136018</v>
      </c>
      <c r="AD96">
        <v>12.401823832496239</v>
      </c>
      <c r="AE96">
        <v>8.3739258271549009</v>
      </c>
      <c r="AF96">
        <v>41.596134794251171</v>
      </c>
      <c r="AG96">
        <v>17.671723053281124</v>
      </c>
      <c r="AH96">
        <v>-5.9687202484787498</v>
      </c>
      <c r="AI96">
        <v>21.001487313162503</v>
      </c>
      <c r="AJ96">
        <v>-10.452144804591944</v>
      </c>
    </row>
    <row r="97" spans="1:36" x14ac:dyDescent="0.2">
      <c r="A97">
        <v>89</v>
      </c>
      <c r="B97" s="1">
        <v>10.286972716270357</v>
      </c>
      <c r="C97" s="1">
        <v>16.22256585066685</v>
      </c>
      <c r="D97" s="1">
        <v>9.2110651983614424</v>
      </c>
      <c r="E97" s="1">
        <v>19.240339541398054</v>
      </c>
      <c r="F97" s="1">
        <v>23.027706977214592</v>
      </c>
      <c r="G97" s="1">
        <v>14.557881637123156</v>
      </c>
      <c r="H97" s="1">
        <v>22.583818536532036</v>
      </c>
      <c r="I97" s="6">
        <v>8.7271736812732854</v>
      </c>
      <c r="J97" s="6">
        <v>8.3145625348614711</v>
      </c>
      <c r="K97" s="6">
        <v>17.600688375753599</v>
      </c>
      <c r="L97" s="6">
        <v>18.475920893891026</v>
      </c>
      <c r="M97" s="6">
        <v>15.467288441828311</v>
      </c>
      <c r="N97" s="6">
        <v>9.4896252162887773</v>
      </c>
      <c r="O97" s="6">
        <v>26.730125739561707</v>
      </c>
      <c r="P97" s="1">
        <v>8.5261317670182706</v>
      </c>
      <c r="Q97" s="1">
        <v>6.8490064541902775</v>
      </c>
      <c r="R97" s="1">
        <v>8.6054507124400565</v>
      </c>
      <c r="S97" s="1">
        <v>20.111082401913258</v>
      </c>
      <c r="T97" s="1">
        <v>-1.0728882466561629</v>
      </c>
      <c r="U97" s="1">
        <v>-5.5526436493292195</v>
      </c>
      <c r="V97" s="1">
        <v>33.2382701982973</v>
      </c>
      <c r="W97" s="7">
        <v>26.549694647059397</v>
      </c>
      <c r="X97" s="7">
        <v>-1.1403811898620297E-3</v>
      </c>
      <c r="Y97" s="7">
        <v>15.974168659236307</v>
      </c>
      <c r="Z97" s="7">
        <v>11.863462241998938</v>
      </c>
      <c r="AA97" s="7">
        <v>12.554081945541984</v>
      </c>
      <c r="AB97" s="7">
        <v>31.712082262210799</v>
      </c>
      <c r="AC97" s="7">
        <v>27.373697627979567</v>
      </c>
      <c r="AD97">
        <v>26.549694647059397</v>
      </c>
      <c r="AE97">
        <v>-8.2817105717847905</v>
      </c>
      <c r="AF97">
        <v>14.784795153663538</v>
      </c>
      <c r="AG97">
        <v>5.1669244839978772</v>
      </c>
      <c r="AH97">
        <v>3.7966843774694663</v>
      </c>
      <c r="AI97">
        <v>48.440205655526995</v>
      </c>
      <c r="AJ97">
        <v>39.001092883938703</v>
      </c>
    </row>
    <row r="98" spans="1:36" x14ac:dyDescent="0.2">
      <c r="A98">
        <v>90</v>
      </c>
      <c r="B98" s="1">
        <v>9.872344735324857</v>
      </c>
      <c r="C98" s="1">
        <v>18.011133855025598</v>
      </c>
      <c r="D98" s="1">
        <v>14.932372149821562</v>
      </c>
      <c r="E98" s="1">
        <v>17.22271406923727</v>
      </c>
      <c r="F98" s="1">
        <v>25.204477555652957</v>
      </c>
      <c r="G98" s="1">
        <v>23.288525895129041</v>
      </c>
      <c r="H98" s="1">
        <v>26.391256694248632</v>
      </c>
      <c r="I98" s="6">
        <v>8.096166615364389</v>
      </c>
      <c r="J98" s="6">
        <v>5.3009955193499945</v>
      </c>
      <c r="K98" s="6">
        <v>11.470025167785938</v>
      </c>
      <c r="L98" s="6">
        <v>13.368985040623585</v>
      </c>
      <c r="M98" s="6">
        <v>18.942910659132675</v>
      </c>
      <c r="N98" s="6">
        <v>17.685958569554604</v>
      </c>
      <c r="O98" s="6">
        <v>10.251453000608139</v>
      </c>
      <c r="P98" s="1">
        <v>12.8037335800961</v>
      </c>
      <c r="Q98" s="1">
        <v>20.315187093718691</v>
      </c>
      <c r="R98" s="1">
        <v>27.780522738539897</v>
      </c>
      <c r="S98" s="1">
        <v>18.231674115674025</v>
      </c>
      <c r="T98" s="1">
        <v>13.54159373319124</v>
      </c>
      <c r="U98" s="1">
        <v>23.401080476900191</v>
      </c>
      <c r="V98" s="1">
        <v>-2.9228016055922481</v>
      </c>
      <c r="W98" s="7">
        <v>15.571761963264903</v>
      </c>
      <c r="X98" s="7">
        <v>16.318466832137723</v>
      </c>
      <c r="Y98" s="7">
        <v>18.968470451718954</v>
      </c>
      <c r="Z98" s="7">
        <v>10.970220882043437</v>
      </c>
      <c r="AA98" s="7">
        <v>-1.7629869404952813E-4</v>
      </c>
      <c r="AB98" s="7">
        <v>-6.4504301069389313E-4</v>
      </c>
      <c r="AC98" s="7">
        <v>8.63107787676417</v>
      </c>
      <c r="AD98">
        <v>15.571761963264903</v>
      </c>
      <c r="AE98">
        <v>16.197700248206587</v>
      </c>
      <c r="AF98">
        <v>20.02482329050817</v>
      </c>
      <c r="AG98">
        <v>3.3804417640868745</v>
      </c>
      <c r="AH98">
        <v>-24.450396672061615</v>
      </c>
      <c r="AI98">
        <v>-30.841612607526734</v>
      </c>
      <c r="AJ98">
        <v>-17.226766369707487</v>
      </c>
    </row>
    <row r="99" spans="1:36" x14ac:dyDescent="0.2">
      <c r="A99">
        <v>91</v>
      </c>
      <c r="B99" s="1">
        <v>9.0074014603436598</v>
      </c>
      <c r="C99" s="1">
        <v>10.386387871589816</v>
      </c>
      <c r="D99" s="1">
        <v>14.445928698655965</v>
      </c>
      <c r="E99" s="1">
        <v>11.994166306144624</v>
      </c>
      <c r="F99" s="1">
        <v>21.440821019362783</v>
      </c>
      <c r="G99" s="1">
        <v>17.812828327061613</v>
      </c>
      <c r="H99" s="1">
        <v>17.830881012012018</v>
      </c>
      <c r="I99" s="6">
        <v>15.011186072753279</v>
      </c>
      <c r="J99" s="6">
        <v>12.558946688699882</v>
      </c>
      <c r="K99" s="6">
        <v>6.1769472979662448</v>
      </c>
      <c r="L99" s="6">
        <v>10.389702757589237</v>
      </c>
      <c r="M99" s="6">
        <v>3.7904691920297893</v>
      </c>
      <c r="N99" s="6">
        <v>23.973736936774866</v>
      </c>
      <c r="O99" s="6">
        <v>23.322753881768087</v>
      </c>
      <c r="P99" s="1">
        <v>8.2321598468818244</v>
      </c>
      <c r="Q99" s="1">
        <v>11.966110267717962</v>
      </c>
      <c r="R99" s="1">
        <v>21.510917960365909</v>
      </c>
      <c r="S99" s="1">
        <v>17.00495039319404</v>
      </c>
      <c r="T99" s="1">
        <v>-0.37179323039493539</v>
      </c>
      <c r="U99" s="1">
        <v>29.284118427006188</v>
      </c>
      <c r="V99" s="1">
        <v>-1.141220880075263</v>
      </c>
      <c r="W99" s="7">
        <v>12.387979982714832</v>
      </c>
      <c r="X99" s="7">
        <v>-5.3480466340340973E-4</v>
      </c>
      <c r="Y99" s="7">
        <v>16.863173894755892</v>
      </c>
      <c r="Z99" s="7">
        <v>36.389992205034247</v>
      </c>
      <c r="AA99" s="7">
        <v>38.678303658650627</v>
      </c>
      <c r="AB99" s="7">
        <v>28.558553568586191</v>
      </c>
      <c r="AC99" s="7">
        <v>8.8441751082505498</v>
      </c>
      <c r="AD99">
        <v>12.387979982714832</v>
      </c>
      <c r="AE99">
        <v>-8.2808022069951033</v>
      </c>
      <c r="AF99">
        <v>16.340554315822807</v>
      </c>
      <c r="AG99">
        <v>54.219984410068491</v>
      </c>
      <c r="AH99">
        <v>62.576183231963924</v>
      </c>
      <c r="AI99">
        <v>40.556383921465482</v>
      </c>
      <c r="AJ99">
        <v>-16.587474675248352</v>
      </c>
    </row>
    <row r="100" spans="1:36" x14ac:dyDescent="0.2">
      <c r="A100">
        <v>92</v>
      </c>
      <c r="B100" s="1">
        <v>14.085463667079008</v>
      </c>
      <c r="C100" s="1">
        <v>9.0058779164137359</v>
      </c>
      <c r="D100" s="1">
        <v>12.682722413136069</v>
      </c>
      <c r="E100" s="1">
        <v>20.830919553815811</v>
      </c>
      <c r="F100" s="1">
        <v>17.88692401835775</v>
      </c>
      <c r="G100" s="1">
        <v>19.754502628409771</v>
      </c>
      <c r="H100" s="1">
        <v>20.707097947493448</v>
      </c>
      <c r="I100" s="6">
        <v>12.762564877077667</v>
      </c>
      <c r="J100" s="6">
        <v>14.348209904011959</v>
      </c>
      <c r="K100" s="6">
        <v>10.729008706776318</v>
      </c>
      <c r="L100" s="6">
        <v>18.094221263792448</v>
      </c>
      <c r="M100" s="6">
        <v>21.524864769181352</v>
      </c>
      <c r="N100" s="6">
        <v>19.917025985425692</v>
      </c>
      <c r="O100" s="6">
        <v>18.679845858371994</v>
      </c>
      <c r="P100" s="1">
        <v>12.39297709319591</v>
      </c>
      <c r="Q100" s="1">
        <v>7.128960551072038</v>
      </c>
      <c r="R100" s="1">
        <v>8.4614690899737752</v>
      </c>
      <c r="S100" s="1">
        <v>20.597908364496647</v>
      </c>
      <c r="T100" s="1">
        <v>24.393250095846</v>
      </c>
      <c r="U100" s="1">
        <v>14.613306987477616</v>
      </c>
      <c r="V100" s="1">
        <v>50.626754918714319</v>
      </c>
      <c r="W100" s="7">
        <v>27.732444938705026</v>
      </c>
      <c r="X100" s="7">
        <v>10.95737510873612</v>
      </c>
      <c r="Y100" s="7">
        <v>12.506505673885062</v>
      </c>
      <c r="Z100" s="7">
        <v>36.858937416897092</v>
      </c>
      <c r="AA100" s="7">
        <v>18.791110035448305</v>
      </c>
      <c r="AB100" s="7">
        <v>27.726215727738509</v>
      </c>
      <c r="AC100" s="7">
        <v>-1.0215469123174791E-3</v>
      </c>
      <c r="AD100">
        <v>27.732444938705026</v>
      </c>
      <c r="AE100">
        <v>8.1560626631041799</v>
      </c>
      <c r="AF100">
        <v>8.7163849292988616</v>
      </c>
      <c r="AG100">
        <v>55.157874833794189</v>
      </c>
      <c r="AH100">
        <v>17.82999757975869</v>
      </c>
      <c r="AI100">
        <v>38.475539319346268</v>
      </c>
      <c r="AJ100">
        <v>-43.123064640736949</v>
      </c>
    </row>
    <row r="101" spans="1:36" x14ac:dyDescent="0.2">
      <c r="A101">
        <v>93</v>
      </c>
      <c r="B101" s="1">
        <v>8.2567010168431523</v>
      </c>
      <c r="C101" s="1">
        <v>11.882636605277785</v>
      </c>
      <c r="D101" s="1">
        <v>10.495324159944291</v>
      </c>
      <c r="E101" s="1">
        <v>12.438015003748216</v>
      </c>
      <c r="F101" s="1">
        <v>22.628178396666662</v>
      </c>
      <c r="G101" s="1">
        <v>24.619937921944668</v>
      </c>
      <c r="H101" s="1">
        <v>25.284662454311231</v>
      </c>
      <c r="I101" s="6">
        <v>5.8920577922454154</v>
      </c>
      <c r="J101" s="6">
        <v>10.360607330895052</v>
      </c>
      <c r="K101" s="6">
        <v>15.712135493201243</v>
      </c>
      <c r="L101" s="6">
        <v>21.849562768926777</v>
      </c>
      <c r="M101" s="6">
        <v>20.791882357831938</v>
      </c>
      <c r="N101" s="6">
        <v>16.579691562450876</v>
      </c>
      <c r="O101" s="6">
        <v>16.988248329857274</v>
      </c>
      <c r="P101" s="1">
        <v>14.401576553223061</v>
      </c>
      <c r="Q101" s="1">
        <v>7.9503238400942768</v>
      </c>
      <c r="R101" s="1">
        <v>16.414363854540568</v>
      </c>
      <c r="S101" s="1">
        <v>2.113690249401099</v>
      </c>
      <c r="T101" s="1">
        <v>10.134716179453608</v>
      </c>
      <c r="U101" s="1">
        <v>-11.469848752799393</v>
      </c>
      <c r="V101" s="1">
        <v>-9.7773909193350015</v>
      </c>
      <c r="W101" s="7">
        <v>9.3760772658539597</v>
      </c>
      <c r="X101" s="7">
        <v>25.542416452442161</v>
      </c>
      <c r="Y101" s="7">
        <v>9.4676070799578014</v>
      </c>
      <c r="Z101" s="7">
        <v>28.62724935732648</v>
      </c>
      <c r="AA101" s="7">
        <v>20.622665962014768</v>
      </c>
      <c r="AB101" s="7">
        <v>18.088705285212924</v>
      </c>
      <c r="AC101" s="7">
        <v>3.4623984220465731</v>
      </c>
      <c r="AD101">
        <v>9.3760772658539597</v>
      </c>
      <c r="AE101">
        <v>30.033624678663241</v>
      </c>
      <c r="AF101">
        <v>3.3983123899261538</v>
      </c>
      <c r="AG101">
        <v>38.694498714652958</v>
      </c>
      <c r="AH101">
        <v>21.950998414533235</v>
      </c>
      <c r="AI101">
        <v>14.381763213032315</v>
      </c>
      <c r="AJ101">
        <v>-32.732804733860277</v>
      </c>
    </row>
    <row r="102" spans="1:36" x14ac:dyDescent="0.2">
      <c r="A102">
        <v>94</v>
      </c>
      <c r="B102" s="1">
        <v>10.029847845368046</v>
      </c>
      <c r="C102" s="1">
        <v>16.035932644561797</v>
      </c>
      <c r="D102" s="1">
        <v>14.08165451794917</v>
      </c>
      <c r="E102" s="1">
        <v>12.226197192627843</v>
      </c>
      <c r="F102" s="1">
        <v>18.166884292839242</v>
      </c>
      <c r="G102" s="1">
        <v>21.567238105838378</v>
      </c>
      <c r="H102" s="1">
        <v>23.6802085336682</v>
      </c>
      <c r="I102" s="6">
        <v>12.605456773869626</v>
      </c>
      <c r="J102" s="6">
        <v>8.0705488960879279</v>
      </c>
      <c r="K102" s="6">
        <v>17.526453168073068</v>
      </c>
      <c r="L102" s="6">
        <v>10.681174643091744</v>
      </c>
      <c r="M102" s="6">
        <v>28.3591987013384</v>
      </c>
      <c r="N102" s="6">
        <v>16.956717095116449</v>
      </c>
      <c r="O102" s="6">
        <v>21.585873565647759</v>
      </c>
      <c r="P102" s="1">
        <v>6.6643775102868315</v>
      </c>
      <c r="Q102" s="1">
        <v>10.025827887979119</v>
      </c>
      <c r="R102" s="1">
        <v>21.53166330111415</v>
      </c>
      <c r="S102" s="1">
        <v>5.9691461824717464</v>
      </c>
      <c r="T102" s="1">
        <v>26.069860764879117</v>
      </c>
      <c r="U102" s="1">
        <v>9.9711830875978098</v>
      </c>
      <c r="V102" s="1">
        <v>9.3919188324129177</v>
      </c>
      <c r="W102" s="7">
        <v>9.2577118363864574</v>
      </c>
      <c r="X102" s="7">
        <v>3.1645754392213412</v>
      </c>
      <c r="Y102" s="7">
        <v>26.967118172888114</v>
      </c>
      <c r="Z102" s="7">
        <v>12.658251935670606</v>
      </c>
      <c r="AA102" s="7">
        <v>15.853799935795108</v>
      </c>
      <c r="AB102" s="7">
        <v>18.066803555834799</v>
      </c>
      <c r="AC102" s="7">
        <v>18.511614648911145</v>
      </c>
      <c r="AD102">
        <v>9.2577118363864574</v>
      </c>
      <c r="AE102">
        <v>-3.5331368411679884</v>
      </c>
      <c r="AF102">
        <v>34.022456802554196</v>
      </c>
      <c r="AG102">
        <v>6.7565038713412138</v>
      </c>
      <c r="AH102">
        <v>11.221049855538997</v>
      </c>
      <c r="AI102">
        <v>14.327008889586999</v>
      </c>
      <c r="AJ102">
        <v>12.414843946733434</v>
      </c>
    </row>
    <row r="103" spans="1:36" x14ac:dyDescent="0.2">
      <c r="A103">
        <v>95</v>
      </c>
      <c r="B103" s="1">
        <v>10.236555981762928</v>
      </c>
      <c r="C103" s="1">
        <v>9.8575415094587484</v>
      </c>
      <c r="D103" s="1">
        <v>10.879755605896895</v>
      </c>
      <c r="E103" s="1">
        <v>13.660997494154735</v>
      </c>
      <c r="F103" s="1">
        <v>20.898481233117394</v>
      </c>
      <c r="G103" s="1">
        <v>19.572770153395929</v>
      </c>
      <c r="H103" s="1">
        <v>23.577118563925058</v>
      </c>
      <c r="I103" s="6">
        <v>10.886672688128506</v>
      </c>
      <c r="J103" s="6">
        <v>8.2108472887233219</v>
      </c>
      <c r="K103" s="6">
        <v>15.415699312674256</v>
      </c>
      <c r="L103" s="6">
        <v>24.951408719214896</v>
      </c>
      <c r="M103" s="6">
        <v>13.781926922491762</v>
      </c>
      <c r="N103" s="6">
        <v>27.017587454723817</v>
      </c>
      <c r="O103" s="6">
        <v>24.452094243504597</v>
      </c>
      <c r="P103" s="1">
        <v>15.138596708665478</v>
      </c>
      <c r="Q103" s="1">
        <v>8.3935278624549312</v>
      </c>
      <c r="R103" s="1">
        <v>17.625807971166193</v>
      </c>
      <c r="S103" s="1">
        <v>15.936615197494556</v>
      </c>
      <c r="T103" s="1">
        <v>14.716179809153541</v>
      </c>
      <c r="U103" s="1">
        <v>17.281783430715468</v>
      </c>
      <c r="V103" s="1">
        <v>21.087441332676377</v>
      </c>
      <c r="W103" s="7">
        <v>10.018116677711248</v>
      </c>
      <c r="X103" s="7">
        <v>18.125984616133884</v>
      </c>
      <c r="Y103" s="7">
        <v>27.085281446006956</v>
      </c>
      <c r="Z103" s="7">
        <v>28.62724935732648</v>
      </c>
      <c r="AA103" s="7">
        <v>30.169665809768638</v>
      </c>
      <c r="AB103" s="7">
        <v>19.215552834148589</v>
      </c>
      <c r="AC103" s="7">
        <v>18.927158300196286</v>
      </c>
      <c r="AD103">
        <v>10.018116677711248</v>
      </c>
      <c r="AE103">
        <v>18.908976924200829</v>
      </c>
      <c r="AF103">
        <v>34.229242530512167</v>
      </c>
      <c r="AG103">
        <v>38.694498714652958</v>
      </c>
      <c r="AH103">
        <v>43.431748071979435</v>
      </c>
      <c r="AI103">
        <v>17.198882085371473</v>
      </c>
      <c r="AJ103">
        <v>13.661474900588853</v>
      </c>
    </row>
    <row r="104" spans="1:36" x14ac:dyDescent="0.2">
      <c r="A104">
        <v>96</v>
      </c>
      <c r="B104" s="1">
        <v>13.913581043548616</v>
      </c>
      <c r="C104" s="1">
        <v>9.8979669064606632</v>
      </c>
      <c r="D104" s="1">
        <v>14.691198603829271</v>
      </c>
      <c r="E104" s="1">
        <v>20.04523183682916</v>
      </c>
      <c r="F104" s="1">
        <v>19.000920258162502</v>
      </c>
      <c r="G104" s="1">
        <v>23.739678889656219</v>
      </c>
      <c r="H104" s="1">
        <v>20.285972714774431</v>
      </c>
      <c r="I104" s="6">
        <v>7.6568138170704634</v>
      </c>
      <c r="J104" s="6">
        <v>13.978126624358207</v>
      </c>
      <c r="K104" s="6">
        <v>15.054767253707348</v>
      </c>
      <c r="L104" s="6">
        <v>21.655272896514667</v>
      </c>
      <c r="M104" s="6">
        <v>25.763446522397732</v>
      </c>
      <c r="N104" s="6">
        <v>20.45914830083419</v>
      </c>
      <c r="O104" s="6">
        <v>6.6305858167490737</v>
      </c>
      <c r="P104" s="1">
        <v>14.362525760265846</v>
      </c>
      <c r="Q104" s="1">
        <v>13.367739497024358</v>
      </c>
      <c r="R104" s="1">
        <v>10.987133044251813</v>
      </c>
      <c r="S104" s="1">
        <v>24.592881964343594</v>
      </c>
      <c r="T104" s="1">
        <v>18.647110707111285</v>
      </c>
      <c r="U104" s="1">
        <v>36.987264040135031</v>
      </c>
      <c r="V104" s="1">
        <v>-20.247501972306679</v>
      </c>
      <c r="W104" s="7">
        <v>20.661599001065412</v>
      </c>
      <c r="X104" s="7">
        <v>31.501537067343659</v>
      </c>
      <c r="Y104" s="7">
        <v>34.873212398009123</v>
      </c>
      <c r="Z104" s="7">
        <v>11.434744992721779</v>
      </c>
      <c r="AA104" s="7">
        <v>30.169665809768638</v>
      </c>
      <c r="AB104" s="7">
        <v>35.6765237075115</v>
      </c>
      <c r="AC104" s="7">
        <v>33.254498714652961</v>
      </c>
      <c r="AD104">
        <v>20.661599001065412</v>
      </c>
      <c r="AE104">
        <v>38.972305601015492</v>
      </c>
      <c r="AF104">
        <v>47.858121696515965</v>
      </c>
      <c r="AG104">
        <v>4.3094899854435598</v>
      </c>
      <c r="AH104">
        <v>43.431748071979435</v>
      </c>
      <c r="AI104">
        <v>58.351309268778749</v>
      </c>
      <c r="AJ104">
        <v>56.643496143958878</v>
      </c>
    </row>
    <row r="105" spans="1:36" x14ac:dyDescent="0.2">
      <c r="A105">
        <v>97</v>
      </c>
      <c r="B105" s="1">
        <v>8.9082112871775117</v>
      </c>
      <c r="C105" s="1">
        <v>9.2328605786094791</v>
      </c>
      <c r="D105" s="1">
        <v>16.479515533640114</v>
      </c>
      <c r="E105" s="1">
        <v>17.624791356786528</v>
      </c>
      <c r="F105" s="1">
        <v>17.401699003907179</v>
      </c>
      <c r="G105" s="1">
        <v>20.732590551781712</v>
      </c>
      <c r="H105" s="1">
        <v>26.215560261286257</v>
      </c>
      <c r="I105" s="6">
        <v>7.7152984892472896</v>
      </c>
      <c r="J105" s="6">
        <v>21.002215142715386</v>
      </c>
      <c r="K105" s="6">
        <v>17.692426452029117</v>
      </c>
      <c r="L105" s="6">
        <v>22.003108298899782</v>
      </c>
      <c r="M105" s="6">
        <v>16.111803115852773</v>
      </c>
      <c r="N105" s="6">
        <v>28.900489514680451</v>
      </c>
      <c r="O105" s="6">
        <v>15.942641761200031</v>
      </c>
      <c r="P105" s="1">
        <v>4.4368568846833369</v>
      </c>
      <c r="Q105" s="1">
        <v>12.78515737523292</v>
      </c>
      <c r="R105" s="1">
        <v>20.957426311320301</v>
      </c>
      <c r="S105" s="1">
        <v>19.845884021065743</v>
      </c>
      <c r="T105" s="1">
        <v>12.73557852342149</v>
      </c>
      <c r="U105" s="1">
        <v>18.705702728233341</v>
      </c>
      <c r="V105" s="1">
        <v>12.623784939826777</v>
      </c>
      <c r="W105" s="7">
        <v>14.925987337081914</v>
      </c>
      <c r="X105" s="7">
        <v>9.1419187873363512</v>
      </c>
      <c r="Y105" s="7">
        <v>19.12373383784513</v>
      </c>
      <c r="Z105" s="7">
        <v>23.353005910140645</v>
      </c>
      <c r="AA105" s="7">
        <v>-1.5936904687354845E-3</v>
      </c>
      <c r="AB105" s="7">
        <v>28.089731019479554</v>
      </c>
      <c r="AC105" s="7">
        <v>19.317412385089142</v>
      </c>
      <c r="AD105">
        <v>14.925987337081914</v>
      </c>
      <c r="AE105">
        <v>5.4328781810045248</v>
      </c>
      <c r="AF105">
        <v>20.296534216228981</v>
      </c>
      <c r="AG105">
        <v>28.146011820281288</v>
      </c>
      <c r="AH105">
        <v>-24.453585803554656</v>
      </c>
      <c r="AI105">
        <v>39.384327548698892</v>
      </c>
      <c r="AJ105">
        <v>14.832237155267428</v>
      </c>
    </row>
    <row r="106" spans="1:36" x14ac:dyDescent="0.2">
      <c r="A106">
        <v>98</v>
      </c>
      <c r="B106" s="1">
        <v>8.9894097033860163</v>
      </c>
      <c r="C106" s="1">
        <v>12.491954717499276</v>
      </c>
      <c r="D106" s="1">
        <v>14.435924168943878</v>
      </c>
      <c r="E106" s="1">
        <v>19.969413930643444</v>
      </c>
      <c r="F106" s="1">
        <v>14.646809128611073</v>
      </c>
      <c r="G106" s="1">
        <v>19.213890722809531</v>
      </c>
      <c r="H106" s="1">
        <v>19.751099910575345</v>
      </c>
      <c r="I106" s="6">
        <v>11.774719812473659</v>
      </c>
      <c r="J106" s="6">
        <v>14.489867546242111</v>
      </c>
      <c r="K106" s="6">
        <v>14.732623510349553</v>
      </c>
      <c r="L106" s="6">
        <v>19.4586741832439</v>
      </c>
      <c r="M106" s="6">
        <v>19.304242367715595</v>
      </c>
      <c r="N106" s="6">
        <v>24.439227192630486</v>
      </c>
      <c r="O106" s="6">
        <v>11.081800258041346</v>
      </c>
      <c r="P106" s="1">
        <v>14.191040555967721</v>
      </c>
      <c r="Q106" s="1">
        <v>20.304029111845118</v>
      </c>
      <c r="R106" s="1">
        <v>12.250145791468936</v>
      </c>
      <c r="S106" s="1">
        <v>16.825321978374578</v>
      </c>
      <c r="T106" s="1">
        <v>15.884247791208285</v>
      </c>
      <c r="U106" s="1">
        <v>16.016238316071576</v>
      </c>
      <c r="V106" s="1">
        <v>57.631934246083574</v>
      </c>
      <c r="W106" s="7">
        <v>21.116352299805168</v>
      </c>
      <c r="X106" s="7">
        <v>15.302657382861691</v>
      </c>
      <c r="Y106" s="7">
        <v>16.09679433309671</v>
      </c>
      <c r="Z106" s="7">
        <v>28.62724935732648</v>
      </c>
      <c r="AA106" s="7">
        <v>18.476871281067993</v>
      </c>
      <c r="AB106" s="7">
        <v>23.238687067479717</v>
      </c>
      <c r="AC106" s="7">
        <v>22.449717958499996</v>
      </c>
      <c r="AD106">
        <v>21.116352299805168</v>
      </c>
      <c r="AE106">
        <v>14.673986074292536</v>
      </c>
      <c r="AF106">
        <v>14.999390082919245</v>
      </c>
      <c r="AG106">
        <v>38.694498714652958</v>
      </c>
      <c r="AH106">
        <v>17.122960382402983</v>
      </c>
      <c r="AI106">
        <v>27.256717668699292</v>
      </c>
      <c r="AJ106">
        <v>24.229153875499989</v>
      </c>
    </row>
    <row r="107" spans="1:36" x14ac:dyDescent="0.2">
      <c r="A107">
        <v>99</v>
      </c>
      <c r="B107" s="1">
        <v>8.4934914148747875</v>
      </c>
      <c r="C107" s="1">
        <v>6.6358337976368942</v>
      </c>
      <c r="D107" s="1">
        <v>9.5446444358077365</v>
      </c>
      <c r="E107" s="1">
        <v>15.060638818725849</v>
      </c>
      <c r="F107" s="1">
        <v>13.015978050408028</v>
      </c>
      <c r="G107" s="1">
        <v>15.735675728901931</v>
      </c>
      <c r="H107" s="1">
        <v>23.058485797949249</v>
      </c>
      <c r="I107" s="6">
        <v>3.7927076313211199</v>
      </c>
      <c r="J107" s="6">
        <v>15.773454510870849</v>
      </c>
      <c r="K107" s="6">
        <v>18.033474243215853</v>
      </c>
      <c r="L107" s="6">
        <v>11.341350615621682</v>
      </c>
      <c r="M107" s="6">
        <v>17.514679020648209</v>
      </c>
      <c r="N107" s="6">
        <v>21.034006786254324</v>
      </c>
      <c r="O107" s="6">
        <v>11.278490412100213</v>
      </c>
      <c r="P107" s="1">
        <v>12.079798934379063</v>
      </c>
      <c r="Q107" s="1">
        <v>6.9847456851511289</v>
      </c>
      <c r="R107" s="1">
        <v>13.528631975578726</v>
      </c>
      <c r="S107" s="1">
        <v>14.739675179555817</v>
      </c>
      <c r="T107" s="1">
        <v>27.360561364785827</v>
      </c>
      <c r="U107" s="1">
        <v>9.4669449087971032</v>
      </c>
      <c r="V107" s="1">
        <v>23.554950090063542</v>
      </c>
      <c r="W107" s="7">
        <v>25.207909313003249</v>
      </c>
      <c r="X107" s="7">
        <v>2.8489047832960237</v>
      </c>
      <c r="Y107" s="7">
        <v>11.623879400750145</v>
      </c>
      <c r="Z107" s="7">
        <v>21.953810538104182</v>
      </c>
      <c r="AA107" s="7">
        <v>18.341893255067323</v>
      </c>
      <c r="AB107" s="7">
        <v>28.876465700903388</v>
      </c>
      <c r="AC107" s="7">
        <v>12.849390294087634</v>
      </c>
      <c r="AD107">
        <v>25.207909313003249</v>
      </c>
      <c r="AE107">
        <v>-4.0066428250559625</v>
      </c>
      <c r="AF107">
        <v>7.1717889513127533</v>
      </c>
      <c r="AG107">
        <v>25.34762107620837</v>
      </c>
      <c r="AH107">
        <v>16.819259823901476</v>
      </c>
      <c r="AI107">
        <v>41.351164252258471</v>
      </c>
      <c r="AJ107">
        <v>-4.5718291177370931</v>
      </c>
    </row>
    <row r="108" spans="1:36" x14ac:dyDescent="0.2">
      <c r="A108">
        <v>100</v>
      </c>
      <c r="B108" s="1">
        <v>8.780977668567699</v>
      </c>
      <c r="C108" s="1">
        <v>10.7767930122492</v>
      </c>
      <c r="D108" s="1">
        <v>12.806687218214213</v>
      </c>
      <c r="E108" s="1">
        <v>12.850665949369606</v>
      </c>
      <c r="F108" s="1">
        <v>15.261515137687258</v>
      </c>
      <c r="G108" s="1">
        <v>23.765182075370966</v>
      </c>
      <c r="H108" s="1">
        <v>17.801400291403141</v>
      </c>
      <c r="I108" s="6">
        <v>7.0069891406308118</v>
      </c>
      <c r="J108" s="6">
        <v>15.944657759658082</v>
      </c>
      <c r="K108" s="6">
        <v>21.143107372822882</v>
      </c>
      <c r="L108" s="6">
        <v>15.076966293050141</v>
      </c>
      <c r="M108" s="6">
        <v>19.690236465434754</v>
      </c>
      <c r="N108" s="6">
        <v>26.844646813825527</v>
      </c>
      <c r="O108" s="6">
        <v>10.50402397179265</v>
      </c>
      <c r="P108" s="1">
        <v>9.60766170466189</v>
      </c>
      <c r="Q108" s="1">
        <v>19.494572345690383</v>
      </c>
      <c r="R108" s="1">
        <v>10.251378758684631</v>
      </c>
      <c r="S108" s="1">
        <v>15.968807185549785</v>
      </c>
      <c r="T108" s="1">
        <v>9.2240947979777328</v>
      </c>
      <c r="U108" s="1">
        <v>46.206433669622371</v>
      </c>
      <c r="V108" s="1">
        <v>1.5989080177971111</v>
      </c>
      <c r="W108" s="7">
        <v>13.674965552117245</v>
      </c>
      <c r="X108" s="7">
        <v>25.542416452442161</v>
      </c>
      <c r="Y108" s="7">
        <v>31.897954140065391</v>
      </c>
      <c r="Z108" s="7">
        <v>10.030377615930545</v>
      </c>
      <c r="AA108" s="7">
        <v>16.55199031024377</v>
      </c>
      <c r="AB108" s="7">
        <v>18.579979564422882</v>
      </c>
      <c r="AC108" s="7">
        <v>19.587267685687216</v>
      </c>
      <c r="AD108">
        <v>13.674965552117245</v>
      </c>
      <c r="AE108">
        <v>30.033624678663241</v>
      </c>
      <c r="AF108">
        <v>42.651419745114431</v>
      </c>
      <c r="AG108">
        <v>1.5007552318610904</v>
      </c>
      <c r="AH108">
        <v>12.791978198048481</v>
      </c>
      <c r="AI108">
        <v>15.609948911057211</v>
      </c>
      <c r="AJ108">
        <v>15.641803057061649</v>
      </c>
    </row>
    <row r="109" spans="1:36" x14ac:dyDescent="0.2">
      <c r="A109">
        <v>101</v>
      </c>
      <c r="B109" s="1">
        <v>7.8788219146491585</v>
      </c>
      <c r="C109" s="1">
        <v>11.642348153754202</v>
      </c>
      <c r="D109" s="1">
        <v>13.934129087453746</v>
      </c>
      <c r="E109" s="1">
        <v>19.14863980201817</v>
      </c>
      <c r="F109" s="1">
        <v>12.797452168449448</v>
      </c>
      <c r="G109" s="1">
        <v>22.644187533884857</v>
      </c>
      <c r="H109" s="1">
        <v>18.593183436592614</v>
      </c>
      <c r="I109" s="6">
        <v>5.4856240790987219</v>
      </c>
      <c r="J109" s="6">
        <v>11.510590293294168</v>
      </c>
      <c r="K109" s="6">
        <v>14.534320210300011</v>
      </c>
      <c r="L109" s="6">
        <v>15.332440834410392</v>
      </c>
      <c r="M109" s="6">
        <v>9.4796456205454529</v>
      </c>
      <c r="N109" s="6">
        <v>28.622018291892644</v>
      </c>
      <c r="O109" s="6">
        <v>30.082257864826879</v>
      </c>
      <c r="P109" s="1">
        <v>10.263761420338771</v>
      </c>
      <c r="Q109" s="1">
        <v>13.155553994851005</v>
      </c>
      <c r="R109" s="1">
        <v>22.372054920292623</v>
      </c>
      <c r="S109" s="1">
        <v>19.251646520619694</v>
      </c>
      <c r="T109" s="1">
        <v>22.541071116060412</v>
      </c>
      <c r="U109" s="1">
        <v>1.2228765970844719</v>
      </c>
      <c r="V109" s="1">
        <v>39.549747834421296</v>
      </c>
      <c r="W109" s="7">
        <v>24</v>
      </c>
      <c r="X109" s="7">
        <v>25.542416452442161</v>
      </c>
      <c r="Y109" s="7">
        <v>27.084832904884319</v>
      </c>
      <c r="Z109" s="7">
        <v>17.34260810721829</v>
      </c>
      <c r="AA109" s="7">
        <v>10.948058787036526</v>
      </c>
      <c r="AB109" s="7">
        <v>13.708147854919316</v>
      </c>
      <c r="AC109" s="7">
        <v>19.526440371614022</v>
      </c>
      <c r="AD109">
        <v>24</v>
      </c>
      <c r="AE109">
        <v>30.033624678663241</v>
      </c>
      <c r="AF109">
        <v>34.228457583547559</v>
      </c>
      <c r="AG109">
        <v>16.125216214436584</v>
      </c>
      <c r="AH109">
        <v>0.18313227083218442</v>
      </c>
      <c r="AI109">
        <v>3.4303696372982921</v>
      </c>
      <c r="AJ109">
        <v>15.459321114842068</v>
      </c>
    </row>
    <row r="110" spans="1:36" x14ac:dyDescent="0.2">
      <c r="A110">
        <v>102</v>
      </c>
      <c r="B110" s="1">
        <v>10.862799468509435</v>
      </c>
      <c r="C110" s="1">
        <v>9.7887742465176579</v>
      </c>
      <c r="D110" s="1">
        <v>12.236598231323258</v>
      </c>
      <c r="E110" s="1">
        <v>15.31431323709916</v>
      </c>
      <c r="F110" s="1">
        <v>16.526187226301293</v>
      </c>
      <c r="G110" s="1">
        <v>18.994059214289212</v>
      </c>
      <c r="H110" s="1">
        <v>21.510875878153474</v>
      </c>
      <c r="I110" s="6">
        <v>7.2877756061022065</v>
      </c>
      <c r="J110" s="6">
        <v>4.0956927516875083</v>
      </c>
      <c r="K110" s="6">
        <v>17.297878809074309</v>
      </c>
      <c r="L110" s="6">
        <v>18.730732571963184</v>
      </c>
      <c r="M110" s="6">
        <v>17.411522123573622</v>
      </c>
      <c r="N110" s="6">
        <v>27.064930184091757</v>
      </c>
      <c r="O110" s="6">
        <v>25.062678841830198</v>
      </c>
      <c r="P110" s="1">
        <v>9.5522008356392831</v>
      </c>
      <c r="Q110" s="1">
        <v>11.502852826830054</v>
      </c>
      <c r="R110" s="1">
        <v>17.505675487736273</v>
      </c>
      <c r="S110" s="1">
        <v>14.453404538740321</v>
      </c>
      <c r="T110" s="1">
        <v>23.788398300194469</v>
      </c>
      <c r="U110" s="1">
        <v>18.777517891885761</v>
      </c>
      <c r="V110" s="1">
        <v>20.69389008008816</v>
      </c>
      <c r="W110" s="7">
        <v>1.5083413602318312</v>
      </c>
      <c r="X110" s="7">
        <v>17.573810645886969</v>
      </c>
      <c r="Y110" s="7">
        <v>17.819587186081627</v>
      </c>
      <c r="Z110" s="7">
        <v>26.720375200881541</v>
      </c>
      <c r="AA110" s="7">
        <v>13.049818138343792</v>
      </c>
      <c r="AB110" s="7">
        <v>-2.0119377467892182E-3</v>
      </c>
      <c r="AC110" s="7">
        <v>28.63927694273421</v>
      </c>
      <c r="AD110">
        <v>1.5083413602318312</v>
      </c>
      <c r="AE110">
        <v>18.080715968830457</v>
      </c>
      <c r="AF110">
        <v>18.014277575642847</v>
      </c>
      <c r="AG110">
        <v>34.880750401763073</v>
      </c>
      <c r="AH110">
        <v>4.9120908112735329</v>
      </c>
      <c r="AI110">
        <v>-30.845029844366969</v>
      </c>
      <c r="AJ110">
        <v>42.797830828202621</v>
      </c>
    </row>
    <row r="111" spans="1:36" x14ac:dyDescent="0.2">
      <c r="A111">
        <v>103</v>
      </c>
      <c r="B111" s="1">
        <v>1.9382956557261437</v>
      </c>
      <c r="C111" s="1">
        <v>13.963445113639755</v>
      </c>
      <c r="D111" s="1">
        <v>14.32119713110445</v>
      </c>
      <c r="E111" s="1">
        <v>15.493020020741687</v>
      </c>
      <c r="F111" s="1">
        <v>24.938182037370467</v>
      </c>
      <c r="G111" s="1">
        <v>25.770538780388812</v>
      </c>
      <c r="H111" s="1">
        <v>22.389445325500585</v>
      </c>
      <c r="I111" s="6">
        <v>14.611661894377926</v>
      </c>
      <c r="J111" s="6">
        <v>15.489479608091706</v>
      </c>
      <c r="K111" s="6">
        <v>14.34763592054121</v>
      </c>
      <c r="L111" s="6">
        <v>16.375739630708551</v>
      </c>
      <c r="M111" s="6">
        <v>11.346027264083155</v>
      </c>
      <c r="N111" s="6">
        <v>23.055494671248702</v>
      </c>
      <c r="O111" s="6">
        <v>18.821590695974621</v>
      </c>
      <c r="P111" s="1">
        <v>8.6717976470524096</v>
      </c>
      <c r="Q111" s="1">
        <v>7.3202478144918119</v>
      </c>
      <c r="R111" s="1">
        <v>16.705730020902038</v>
      </c>
      <c r="S111" s="1">
        <v>11.296417755820313</v>
      </c>
      <c r="T111" s="1">
        <v>28.121268816034359</v>
      </c>
      <c r="U111" s="1">
        <v>14.333808804675432</v>
      </c>
      <c r="V111" s="1">
        <v>11.267124757297553</v>
      </c>
      <c r="W111" s="7">
        <v>12.886189418197301</v>
      </c>
      <c r="X111" s="7">
        <v>25.542416452442161</v>
      </c>
      <c r="Y111" s="7">
        <v>30.353921366858174</v>
      </c>
      <c r="Z111" s="7">
        <v>28.62724935732648</v>
      </c>
      <c r="AA111" s="7">
        <v>12.795969707608217</v>
      </c>
      <c r="AB111" s="7">
        <v>18.530430891793753</v>
      </c>
      <c r="AC111" s="7">
        <v>20.408592656335586</v>
      </c>
      <c r="AD111">
        <v>12.886189418197301</v>
      </c>
      <c r="AE111">
        <v>30.033624678663241</v>
      </c>
      <c r="AF111">
        <v>39.949362392001802</v>
      </c>
      <c r="AG111">
        <v>38.694498714652958</v>
      </c>
      <c r="AH111">
        <v>4.340931842118489</v>
      </c>
      <c r="AI111">
        <v>15.486077229484385</v>
      </c>
      <c r="AJ111">
        <v>18.105777969006759</v>
      </c>
    </row>
    <row r="112" spans="1:36" x14ac:dyDescent="0.2">
      <c r="A112">
        <v>104</v>
      </c>
      <c r="B112" s="1">
        <v>15.888600437989023</v>
      </c>
      <c r="C112" s="1">
        <v>10.595535683167848</v>
      </c>
      <c r="D112" s="1">
        <v>13.327368002735424</v>
      </c>
      <c r="E112" s="1">
        <v>15.842021070743026</v>
      </c>
      <c r="F112" s="1">
        <v>14.116209991410544</v>
      </c>
      <c r="G112" s="1">
        <v>24.579533391400794</v>
      </c>
      <c r="H112" s="1">
        <v>29.079092315683496</v>
      </c>
      <c r="I112" s="6">
        <v>10.462394014444831</v>
      </c>
      <c r="J112" s="6">
        <v>9.5001318826798418</v>
      </c>
      <c r="K112" s="6">
        <v>12.037597971561793</v>
      </c>
      <c r="L112" s="6">
        <v>11.878748641656887</v>
      </c>
      <c r="M112" s="6">
        <v>20.813145350708478</v>
      </c>
      <c r="N112" s="6">
        <v>7.281228970308538</v>
      </c>
      <c r="O112" s="6">
        <v>27.736352833410464</v>
      </c>
      <c r="P112" s="1">
        <v>8.8906285257084505</v>
      </c>
      <c r="Q112" s="1">
        <v>11.406703107000897</v>
      </c>
      <c r="R112" s="1">
        <v>9.2106861745978765</v>
      </c>
      <c r="S112" s="1">
        <v>19.486677123117829</v>
      </c>
      <c r="T112" s="1">
        <v>22.192962053236947</v>
      </c>
      <c r="U112" s="1">
        <v>11.143309178293304</v>
      </c>
      <c r="V112" s="1">
        <v>-11.970523695472686</v>
      </c>
      <c r="W112" s="7">
        <v>24.25047635309182</v>
      </c>
      <c r="X112" s="7">
        <v>13.317320581149572</v>
      </c>
      <c r="Y112" s="7">
        <v>28.873636447780488</v>
      </c>
      <c r="Z112" s="7">
        <v>36.859132992871288</v>
      </c>
      <c r="AA112" s="7">
        <v>17.035459756129239</v>
      </c>
      <c r="AB112" s="7">
        <v>31.46351745604175</v>
      </c>
      <c r="AC112" s="7">
        <v>13.173113112481248</v>
      </c>
      <c r="AD112">
        <v>24.25047635309182</v>
      </c>
      <c r="AE112">
        <v>11.695980871724355</v>
      </c>
      <c r="AF112">
        <v>37.358863783615845</v>
      </c>
      <c r="AG112">
        <v>55.158265985742581</v>
      </c>
      <c r="AH112">
        <v>13.879784451290789</v>
      </c>
      <c r="AI112">
        <v>47.818793640104374</v>
      </c>
      <c r="AJ112">
        <v>-3.6006606625562547</v>
      </c>
    </row>
    <row r="113" spans="1:36" x14ac:dyDescent="0.2">
      <c r="A113">
        <v>105</v>
      </c>
      <c r="B113" s="1">
        <v>12.348140890059501</v>
      </c>
      <c r="C113" s="1">
        <v>12.843100755579691</v>
      </c>
      <c r="D113" s="1">
        <v>14.010018105338945</v>
      </c>
      <c r="E113" s="1">
        <v>13.505363341683031</v>
      </c>
      <c r="F113" s="1">
        <v>18.801253259306069</v>
      </c>
      <c r="G113" s="1">
        <v>17.211197524186556</v>
      </c>
      <c r="H113" s="1">
        <v>18.67402422736291</v>
      </c>
      <c r="I113" s="6">
        <v>15.287275078088829</v>
      </c>
      <c r="J113" s="6">
        <v>8.7935618935674089</v>
      </c>
      <c r="K113" s="6">
        <v>20.389941079486722</v>
      </c>
      <c r="L113" s="6">
        <v>10.805526481919333</v>
      </c>
      <c r="M113" s="6">
        <v>18.878274817852425</v>
      </c>
      <c r="N113" s="6">
        <v>15.710789757514306</v>
      </c>
      <c r="O113" s="6">
        <v>12.640508562261536</v>
      </c>
      <c r="P113" s="1">
        <v>11.458926678777878</v>
      </c>
      <c r="Q113" s="1">
        <v>18.554765676007708</v>
      </c>
      <c r="R113" s="1">
        <v>16.754428795459578</v>
      </c>
      <c r="S113" s="1">
        <v>5.9162309308088687</v>
      </c>
      <c r="T113" s="1">
        <v>24.211852009472228</v>
      </c>
      <c r="U113" s="1">
        <v>5.875189694795754</v>
      </c>
      <c r="V113" s="1">
        <v>34.978936485366596</v>
      </c>
      <c r="W113" s="7">
        <v>9.3090303486820325</v>
      </c>
      <c r="X113" s="7">
        <v>25.542416452442161</v>
      </c>
      <c r="Y113" s="7">
        <v>16.377846914083342</v>
      </c>
      <c r="Z113" s="7">
        <v>19.353196373163655</v>
      </c>
      <c r="AA113" s="7">
        <v>20.008173381496309</v>
      </c>
      <c r="AB113" s="7">
        <v>13.626158416367284</v>
      </c>
      <c r="AC113" s="7">
        <v>33.254498714652961</v>
      </c>
      <c r="AD113">
        <v>9.3090303486820325</v>
      </c>
      <c r="AE113">
        <v>30.033624678663241</v>
      </c>
      <c r="AF113">
        <v>15.491232099645851</v>
      </c>
      <c r="AG113">
        <v>20.146392746327312</v>
      </c>
      <c r="AH113">
        <v>20.568390108366689</v>
      </c>
      <c r="AI113">
        <v>3.2253960409182092</v>
      </c>
      <c r="AJ113">
        <v>56.643496143958878</v>
      </c>
    </row>
    <row r="114" spans="1:36" x14ac:dyDescent="0.2">
      <c r="A114">
        <v>106</v>
      </c>
      <c r="B114" s="1">
        <v>14.313348160335877</v>
      </c>
      <c r="C114" s="1">
        <v>11.985053633548347</v>
      </c>
      <c r="D114" s="1">
        <v>10.117693694236689</v>
      </c>
      <c r="E114" s="1">
        <v>17.594056462797166</v>
      </c>
      <c r="F114" s="1">
        <v>21.331000342173979</v>
      </c>
      <c r="G114" s="1">
        <v>15.091008873285658</v>
      </c>
      <c r="H114" s="1">
        <v>21.278540567052946</v>
      </c>
      <c r="I114" s="6">
        <v>12.682945491963508</v>
      </c>
      <c r="J114" s="6">
        <v>6.7845138759091004</v>
      </c>
      <c r="K114" s="6">
        <v>10.263668883273926</v>
      </c>
      <c r="L114" s="6">
        <v>18.825142929844368</v>
      </c>
      <c r="M114" s="6">
        <v>15.655712979264756</v>
      </c>
      <c r="N114" s="6">
        <v>15.571463693367795</v>
      </c>
      <c r="O114" s="6">
        <v>20.451050386628367</v>
      </c>
      <c r="P114" s="1">
        <v>7.2601988183495303</v>
      </c>
      <c r="Q114" s="1">
        <v>8.0006389786769017</v>
      </c>
      <c r="R114" s="1">
        <v>12.32183475044201</v>
      </c>
      <c r="S114" s="1">
        <v>6.272022284415824</v>
      </c>
      <c r="T114" s="1">
        <v>11.015732649254502</v>
      </c>
      <c r="U114" s="1">
        <v>39.878853222622396</v>
      </c>
      <c r="V114" s="1">
        <v>47.583300141529676</v>
      </c>
      <c r="W114" s="7">
        <v>7.3136485691592945</v>
      </c>
      <c r="X114" s="7">
        <v>16.272693611455516</v>
      </c>
      <c r="Y114" s="7">
        <v>18.994899441184732</v>
      </c>
      <c r="Z114" s="7">
        <v>36.858219368461775</v>
      </c>
      <c r="AA114" s="7">
        <v>34.649807696271743</v>
      </c>
      <c r="AB114" s="7">
        <v>18.775938558706411</v>
      </c>
      <c r="AC114" s="7">
        <v>20.923214962616591</v>
      </c>
      <c r="AD114">
        <v>7.3136485691592945</v>
      </c>
      <c r="AE114">
        <v>16.129040417183273</v>
      </c>
      <c r="AF114">
        <v>20.071074022073283</v>
      </c>
      <c r="AG114">
        <v>55.156438736923555</v>
      </c>
      <c r="AH114">
        <v>53.512067316611436</v>
      </c>
      <c r="AI114">
        <v>16.099846396766033</v>
      </c>
      <c r="AJ114">
        <v>19.649644887849771</v>
      </c>
    </row>
    <row r="115" spans="1:36" x14ac:dyDescent="0.2">
      <c r="A115">
        <v>107</v>
      </c>
      <c r="B115" s="1">
        <v>10.970298361898461</v>
      </c>
      <c r="C115" s="1">
        <v>6.9521719360844303</v>
      </c>
      <c r="D115" s="1">
        <v>11.270033461345108</v>
      </c>
      <c r="E115" s="1">
        <v>14.23558983026291</v>
      </c>
      <c r="F115" s="1">
        <v>11.817604397736014</v>
      </c>
      <c r="G115" s="1">
        <v>20.161219572525376</v>
      </c>
      <c r="H115" s="1">
        <v>22.006344925880786</v>
      </c>
      <c r="I115" s="6">
        <v>11.332452661448198</v>
      </c>
      <c r="J115" s="6">
        <v>14.710031127090009</v>
      </c>
      <c r="K115" s="6">
        <v>19.378712931663095</v>
      </c>
      <c r="L115" s="6">
        <v>16.749999823176474</v>
      </c>
      <c r="M115" s="6">
        <v>22.703123792362469</v>
      </c>
      <c r="N115" s="6">
        <v>25.41303056939633</v>
      </c>
      <c r="O115" s="6">
        <v>24.517367973659294</v>
      </c>
      <c r="P115" s="1">
        <v>7.0584456155775648</v>
      </c>
      <c r="Q115" s="1">
        <v>17.81850067853285</v>
      </c>
      <c r="R115" s="1">
        <v>24.094164748819217</v>
      </c>
      <c r="S115" s="1">
        <v>8.1433700040404773</v>
      </c>
      <c r="T115" s="1">
        <v>28.52754469132725</v>
      </c>
      <c r="U115" s="1">
        <v>-14.715015633241762</v>
      </c>
      <c r="V115" s="1">
        <v>15.133907540295015</v>
      </c>
      <c r="W115" s="7">
        <v>25.378371946694681</v>
      </c>
      <c r="X115" s="7">
        <v>14.500545649560715</v>
      </c>
      <c r="Y115" s="7">
        <v>17.78858860420145</v>
      </c>
      <c r="Z115" s="7">
        <v>36.025601450419707</v>
      </c>
      <c r="AA115" s="7">
        <v>31.390708273306544</v>
      </c>
      <c r="AB115" s="7">
        <v>14.43049279127934</v>
      </c>
      <c r="AC115" s="7">
        <v>33.254498714652961</v>
      </c>
      <c r="AD115">
        <v>25.378371946694681</v>
      </c>
      <c r="AE115">
        <v>13.470818474341076</v>
      </c>
      <c r="AF115">
        <v>17.960030057352544</v>
      </c>
      <c r="AG115">
        <v>53.491202900839411</v>
      </c>
      <c r="AH115">
        <v>46.179093614939731</v>
      </c>
      <c r="AI115">
        <v>5.2362319781983535</v>
      </c>
      <c r="AJ115">
        <v>56.643496143958878</v>
      </c>
    </row>
    <row r="116" spans="1:36" x14ac:dyDescent="0.2">
      <c r="A116">
        <v>108</v>
      </c>
      <c r="B116" s="1">
        <v>10.197045917853776</v>
      </c>
      <c r="C116" s="1">
        <v>9.3910943906202302</v>
      </c>
      <c r="D116" s="1">
        <v>14.576264563659789</v>
      </c>
      <c r="E116" s="1">
        <v>17.496591600758048</v>
      </c>
      <c r="F116" s="1">
        <v>21.739766553703578</v>
      </c>
      <c r="G116" s="1">
        <v>21.206236097997007</v>
      </c>
      <c r="H116" s="1">
        <v>22.419661478913667</v>
      </c>
      <c r="I116" s="6">
        <v>9.0884638345752418</v>
      </c>
      <c r="J116" s="6">
        <v>6.4545706960142475</v>
      </c>
      <c r="K116" s="6">
        <v>13.90402540343897</v>
      </c>
      <c r="L116" s="6">
        <v>15.830070008136419</v>
      </c>
      <c r="M116" s="6">
        <v>19.32522447765454</v>
      </c>
      <c r="N116" s="6">
        <v>14.644390733511488</v>
      </c>
      <c r="O116" s="6">
        <v>23.662770941703108</v>
      </c>
      <c r="P116" s="1">
        <v>9.0239319797211675</v>
      </c>
      <c r="Q116" s="1">
        <v>8.8949984765167844</v>
      </c>
      <c r="R116" s="1">
        <v>4.2453695239861986</v>
      </c>
      <c r="S116" s="1">
        <v>21.926105017778525</v>
      </c>
      <c r="T116" s="1">
        <v>29.419628191002563</v>
      </c>
      <c r="U116" s="1">
        <v>8.82984653452983</v>
      </c>
      <c r="V116" s="1">
        <v>14.85590274004675</v>
      </c>
      <c r="W116" s="7">
        <v>14.964809758695219</v>
      </c>
      <c r="X116" s="7">
        <v>25.542416452442161</v>
      </c>
      <c r="Y116" s="7">
        <v>2.3850690077224277</v>
      </c>
      <c r="Z116" s="7">
        <v>32.439913872269976</v>
      </c>
      <c r="AA116" s="7">
        <v>-1.140045274890884E-3</v>
      </c>
      <c r="AB116" s="7">
        <v>35.089000854969711</v>
      </c>
      <c r="AC116" s="7">
        <v>5.1151146851079368</v>
      </c>
      <c r="AD116">
        <v>14.964809758695219</v>
      </c>
      <c r="AE116">
        <v>30.033624678663241</v>
      </c>
      <c r="AF116">
        <v>-8.9961292364857499</v>
      </c>
      <c r="AG116">
        <v>46.319827744539957</v>
      </c>
      <c r="AH116">
        <v>-24.452565101868501</v>
      </c>
      <c r="AI116">
        <v>56.882502137424282</v>
      </c>
      <c r="AJ116">
        <v>-27.774655944676184</v>
      </c>
    </row>
    <row r="117" spans="1:36" x14ac:dyDescent="0.2">
      <c r="A117">
        <v>109</v>
      </c>
      <c r="B117" s="1">
        <v>10.323011217263192</v>
      </c>
      <c r="C117" s="1">
        <v>8.2460768490220264</v>
      </c>
      <c r="D117" s="1">
        <v>12.830207325152841</v>
      </c>
      <c r="E117" s="1">
        <v>18.931379236381616</v>
      </c>
      <c r="F117" s="1">
        <v>21.30941248272611</v>
      </c>
      <c r="G117" s="1">
        <v>18.806808961745254</v>
      </c>
      <c r="H117" s="1">
        <v>24.548017620855369</v>
      </c>
      <c r="I117" s="6">
        <v>9.0326144289656742</v>
      </c>
      <c r="J117" s="6">
        <v>13.008539033528299</v>
      </c>
      <c r="K117" s="6">
        <v>9.9465486333223811</v>
      </c>
      <c r="L117" s="6">
        <v>13.516859276790898</v>
      </c>
      <c r="M117" s="6">
        <v>15.885076106779369</v>
      </c>
      <c r="N117" s="6">
        <v>16.620483076321925</v>
      </c>
      <c r="O117" s="6">
        <v>23.178817866412221</v>
      </c>
      <c r="P117" s="1">
        <v>10.040425544371605</v>
      </c>
      <c r="Q117" s="1">
        <v>12.399071384536786</v>
      </c>
      <c r="R117" s="1">
        <v>11.146686960396835</v>
      </c>
      <c r="S117" s="1">
        <v>34.876470626519854</v>
      </c>
      <c r="T117" s="1">
        <v>18.987847935053072</v>
      </c>
      <c r="U117" s="1">
        <v>5.1692924030840217</v>
      </c>
      <c r="V117" s="1">
        <v>29.010568540732187</v>
      </c>
      <c r="W117" s="7">
        <v>3.5353952673279697E-2</v>
      </c>
      <c r="X117" s="7">
        <v>32.18810013721945</v>
      </c>
      <c r="Y117" s="7">
        <v>18.365725634195819</v>
      </c>
      <c r="Z117" s="7">
        <v>12.746481433797246</v>
      </c>
      <c r="AA117" s="7">
        <v>30.169665809768638</v>
      </c>
      <c r="AB117" s="7">
        <v>23.813318935332422</v>
      </c>
      <c r="AC117" s="7">
        <v>29.77990142760358</v>
      </c>
      <c r="AD117">
        <v>3.5353952673279697E-2</v>
      </c>
      <c r="AE117">
        <v>40.002150205829174</v>
      </c>
      <c r="AF117">
        <v>18.970019859842687</v>
      </c>
      <c r="AG117">
        <v>6.9329628675944948</v>
      </c>
      <c r="AH117">
        <v>43.431748071979435</v>
      </c>
      <c r="AI117">
        <v>28.693297338331057</v>
      </c>
      <c r="AJ117">
        <v>46.219704282810746</v>
      </c>
    </row>
    <row r="118" spans="1:36" x14ac:dyDescent="0.2">
      <c r="A118">
        <v>110</v>
      </c>
      <c r="B118" s="1">
        <v>3.8273047898078181</v>
      </c>
      <c r="C118" s="1">
        <v>8.0310802029360886</v>
      </c>
      <c r="D118" s="1">
        <v>15.961966167877989</v>
      </c>
      <c r="E118" s="1">
        <v>13.964612601100484</v>
      </c>
      <c r="F118" s="1">
        <v>19.340751634897831</v>
      </c>
      <c r="G118" s="1">
        <v>19.28348559833395</v>
      </c>
      <c r="H118" s="1">
        <v>23.377498227878508</v>
      </c>
      <c r="I118" s="6">
        <v>5.5348580217997991</v>
      </c>
      <c r="J118" s="6">
        <v>9.98808974235879</v>
      </c>
      <c r="K118" s="6">
        <v>7.5712860536365021</v>
      </c>
      <c r="L118" s="6">
        <v>16.221858818815374</v>
      </c>
      <c r="M118" s="6">
        <v>12.161107772001486</v>
      </c>
      <c r="N118" s="6">
        <v>22.06706805849619</v>
      </c>
      <c r="O118" s="6">
        <v>24.773577243744242</v>
      </c>
      <c r="P118" s="1">
        <v>14.132750552017754</v>
      </c>
      <c r="Q118" s="1">
        <v>-4.9465854162551892E-2</v>
      </c>
      <c r="R118" s="1">
        <v>7.9951984809988463</v>
      </c>
      <c r="S118" s="1">
        <v>25.405483024520574</v>
      </c>
      <c r="T118" s="1">
        <v>35.845783625187849</v>
      </c>
      <c r="U118" s="1">
        <v>22.472148121881546</v>
      </c>
      <c r="V118" s="1">
        <v>0.95140148798729385</v>
      </c>
      <c r="W118" s="7">
        <v>-1.2597812892299752E-3</v>
      </c>
      <c r="X118" s="7">
        <v>25.542416452442161</v>
      </c>
      <c r="Y118" s="7">
        <v>9.9671494022337761</v>
      </c>
      <c r="Z118" s="7">
        <v>16.559701548454292</v>
      </c>
      <c r="AA118" s="7">
        <v>19.128265493784749</v>
      </c>
      <c r="AB118" s="7">
        <v>24.202264191159681</v>
      </c>
      <c r="AC118" s="7">
        <v>19.161715275332536</v>
      </c>
      <c r="AD118">
        <v>-1.2597812892299752E-3</v>
      </c>
      <c r="AE118">
        <v>30.033624678663241</v>
      </c>
      <c r="AF118">
        <v>4.27251145390911</v>
      </c>
      <c r="AG118">
        <v>14.559403096908589</v>
      </c>
      <c r="AH118">
        <v>18.588597361015694</v>
      </c>
      <c r="AI118">
        <v>29.665660477899202</v>
      </c>
      <c r="AJ118">
        <v>14.365145825997613</v>
      </c>
    </row>
    <row r="119" spans="1:36" x14ac:dyDescent="0.2">
      <c r="A119">
        <v>111</v>
      </c>
      <c r="B119" s="1">
        <v>14.869673511330731</v>
      </c>
      <c r="C119" s="1">
        <v>6.3205887996507713</v>
      </c>
      <c r="D119" s="1">
        <v>7.3669110211602469</v>
      </c>
      <c r="E119" s="1">
        <v>17.98433920609914</v>
      </c>
      <c r="F119" s="1">
        <v>24.682725471679493</v>
      </c>
      <c r="G119" s="1">
        <v>18.642475121566711</v>
      </c>
      <c r="H119" s="1">
        <v>23.01649138710701</v>
      </c>
      <c r="I119" s="6">
        <v>9.670627978450435</v>
      </c>
      <c r="J119" s="6">
        <v>13.110606691929338</v>
      </c>
      <c r="K119" s="6">
        <v>12.712239155255896</v>
      </c>
      <c r="L119" s="6">
        <v>11.005642505617471</v>
      </c>
      <c r="M119" s="6">
        <v>17.442875131561031</v>
      </c>
      <c r="N119" s="6">
        <v>21.363158015583881</v>
      </c>
      <c r="O119" s="6">
        <v>21.767467700607373</v>
      </c>
      <c r="P119" s="1">
        <v>12.44731461757646</v>
      </c>
      <c r="Q119" s="1">
        <v>13.423031903368305</v>
      </c>
      <c r="R119" s="1">
        <v>15.201649443503117</v>
      </c>
      <c r="S119" s="1">
        <v>17.123228753062239</v>
      </c>
      <c r="T119" s="1">
        <v>19.812742139700806</v>
      </c>
      <c r="U119" s="1">
        <v>24.401422198775752</v>
      </c>
      <c r="V119" s="1">
        <v>23.004808410184651</v>
      </c>
      <c r="W119" s="7">
        <v>8.6357754203943262</v>
      </c>
      <c r="X119" s="7">
        <v>23.033095009548454</v>
      </c>
      <c r="Y119" s="7">
        <v>27.084832904884319</v>
      </c>
      <c r="Z119" s="7">
        <v>27.496911866050322</v>
      </c>
      <c r="AA119" s="7">
        <v>-1.2901050970756066E-3</v>
      </c>
      <c r="AB119" s="7">
        <v>31.712082262210799</v>
      </c>
      <c r="AC119" s="7">
        <v>42.811011281879132</v>
      </c>
      <c r="AD119">
        <v>8.6357754203943262</v>
      </c>
      <c r="AE119">
        <v>26.26964251432268</v>
      </c>
      <c r="AF119">
        <v>34.228457583547559</v>
      </c>
      <c r="AG119">
        <v>36.433823732100649</v>
      </c>
      <c r="AH119">
        <v>-24.45290273646842</v>
      </c>
      <c r="AI119">
        <v>48.440205655526995</v>
      </c>
      <c r="AJ119">
        <v>85.313033845637392</v>
      </c>
    </row>
    <row r="120" spans="1:36" x14ac:dyDescent="0.2">
      <c r="A120">
        <v>112</v>
      </c>
      <c r="B120" s="1">
        <v>9.3923333773349356</v>
      </c>
      <c r="C120" s="1">
        <v>11.609666013132943</v>
      </c>
      <c r="D120" s="1">
        <v>18.872878397196434</v>
      </c>
      <c r="E120" s="1">
        <v>9.8888949952647103</v>
      </c>
      <c r="F120" s="1">
        <v>16.688667494419466</v>
      </c>
      <c r="G120" s="1">
        <v>16.256514997642352</v>
      </c>
      <c r="H120" s="1">
        <v>21.130655822023748</v>
      </c>
      <c r="I120" s="6">
        <v>14.459061566391336</v>
      </c>
      <c r="J120" s="6">
        <v>13.536973353704331</v>
      </c>
      <c r="K120" s="6">
        <v>13.756801789192428</v>
      </c>
      <c r="L120" s="6">
        <v>16.668414025981438</v>
      </c>
      <c r="M120" s="6">
        <v>21.098235420758613</v>
      </c>
      <c r="N120" s="6">
        <v>18.016896951165503</v>
      </c>
      <c r="O120" s="6">
        <v>32.072881309431708</v>
      </c>
      <c r="P120" s="1">
        <v>9.1504066241593822</v>
      </c>
      <c r="Q120" s="1">
        <v>15.920070585538571</v>
      </c>
      <c r="R120" s="1">
        <v>4.4587777296862097</v>
      </c>
      <c r="S120" s="1">
        <v>2.8474735785329344</v>
      </c>
      <c r="T120" s="1">
        <v>1.2065914020011554</v>
      </c>
      <c r="U120" s="1">
        <v>2.8800251939960475</v>
      </c>
      <c r="V120" s="1">
        <v>28.460076837909281</v>
      </c>
      <c r="W120" s="7">
        <v>15.81693812191773</v>
      </c>
      <c r="X120" s="7">
        <v>1.1959988932404206</v>
      </c>
      <c r="Y120" s="7">
        <v>15.773771441272137</v>
      </c>
      <c r="Z120" s="7">
        <v>18.590389409794714</v>
      </c>
      <c r="AA120" s="7">
        <v>18.415820596416019</v>
      </c>
      <c r="AB120" s="7">
        <v>15.116993963409396</v>
      </c>
      <c r="AC120" s="7">
        <v>22.379050297337361</v>
      </c>
      <c r="AD120">
        <v>15.81693812191773</v>
      </c>
      <c r="AE120">
        <v>-6.4860016601393671</v>
      </c>
      <c r="AF120">
        <v>14.434100022226245</v>
      </c>
      <c r="AG120">
        <v>18.620778819589429</v>
      </c>
      <c r="AH120">
        <v>16.985596341936041</v>
      </c>
      <c r="AI120">
        <v>6.9524849085234921</v>
      </c>
      <c r="AJ120">
        <v>24.01715089201209</v>
      </c>
    </row>
    <row r="121" spans="1:36" x14ac:dyDescent="0.2">
      <c r="A121">
        <v>113</v>
      </c>
      <c r="B121" s="1">
        <v>9.537799273014727</v>
      </c>
      <c r="C121" s="1">
        <v>11.696564927643429</v>
      </c>
      <c r="D121" s="1">
        <v>10.688266067896333</v>
      </c>
      <c r="E121" s="1">
        <v>13.385025602247815</v>
      </c>
      <c r="F121" s="1">
        <v>15.734908593077002</v>
      </c>
      <c r="G121" s="1">
        <v>19.105564404939287</v>
      </c>
      <c r="H121" s="1">
        <v>25.614241374514368</v>
      </c>
      <c r="I121" s="6">
        <v>9.8508998611939482</v>
      </c>
      <c r="J121" s="6">
        <v>21.342018127122465</v>
      </c>
      <c r="K121" s="6">
        <v>9.8522435900938277</v>
      </c>
      <c r="L121" s="6">
        <v>22.840732265282366</v>
      </c>
      <c r="M121" s="6">
        <v>28.964318230830919</v>
      </c>
      <c r="N121" s="6">
        <v>9.6974192951545533</v>
      </c>
      <c r="O121" s="6">
        <v>10.439612232751211</v>
      </c>
      <c r="P121" s="1">
        <v>7.1544357013780768</v>
      </c>
      <c r="Q121" s="1">
        <v>8.6274319792599137</v>
      </c>
      <c r="R121" s="1">
        <v>15.033890720257396</v>
      </c>
      <c r="S121" s="1">
        <v>16.335664356424935</v>
      </c>
      <c r="T121" s="1">
        <v>21.612085941311861</v>
      </c>
      <c r="U121" s="1">
        <v>26.260192153720169</v>
      </c>
      <c r="V121" s="1">
        <v>29.421775076065561</v>
      </c>
      <c r="W121" s="7">
        <v>9.0953605045535717</v>
      </c>
      <c r="X121" s="7">
        <v>16.760548034786662</v>
      </c>
      <c r="Y121" s="7">
        <v>3.9829116049926792</v>
      </c>
      <c r="Z121" s="7">
        <v>17.244048783524633</v>
      </c>
      <c r="AA121" s="7">
        <v>11.500203929433871</v>
      </c>
      <c r="AB121" s="7">
        <v>18.646769964457121</v>
      </c>
      <c r="AC121" s="7">
        <v>-4.0353066670618883E-4</v>
      </c>
      <c r="AD121">
        <v>9.0953605045535717</v>
      </c>
      <c r="AE121">
        <v>16.860822052179994</v>
      </c>
      <c r="AF121">
        <v>-6.1999046912628106</v>
      </c>
      <c r="AG121">
        <v>15.928097567049265</v>
      </c>
      <c r="AH121">
        <v>1.4254588412262135</v>
      </c>
      <c r="AI121">
        <v>15.776924911142807</v>
      </c>
      <c r="AJ121">
        <v>-43.121210592000118</v>
      </c>
    </row>
    <row r="122" spans="1:36" x14ac:dyDescent="0.2">
      <c r="A122">
        <v>114</v>
      </c>
      <c r="B122" s="1">
        <v>11.941046081376596</v>
      </c>
      <c r="C122" s="1">
        <v>12.622180404521178</v>
      </c>
      <c r="D122" s="1">
        <v>13.159257947531881</v>
      </c>
      <c r="E122" s="1">
        <v>11.346508052933901</v>
      </c>
      <c r="F122" s="1">
        <v>18.035237249676971</v>
      </c>
      <c r="G122" s="1">
        <v>25.630874941169587</v>
      </c>
      <c r="H122" s="1">
        <v>22.073531656809759</v>
      </c>
      <c r="I122" s="6">
        <v>7.7864498725551563</v>
      </c>
      <c r="J122" s="6">
        <v>16.238361143346388</v>
      </c>
      <c r="K122" s="6">
        <v>20.672912810001208</v>
      </c>
      <c r="L122" s="6">
        <v>14.271825984406689</v>
      </c>
      <c r="M122" s="6">
        <v>19.072487727096433</v>
      </c>
      <c r="N122" s="6">
        <v>14.000572348178419</v>
      </c>
      <c r="O122" s="6">
        <v>24.160573582727466</v>
      </c>
      <c r="P122" s="1">
        <v>9.8696410435686541</v>
      </c>
      <c r="Q122" s="1">
        <v>9.1743419474308805</v>
      </c>
      <c r="R122" s="1">
        <v>24.977769724943354</v>
      </c>
      <c r="S122" s="1">
        <v>17.080236348445336</v>
      </c>
      <c r="T122" s="1">
        <v>-9.683241677154097</v>
      </c>
      <c r="U122" s="1">
        <v>0.82507669340807865</v>
      </c>
      <c r="V122" s="1">
        <v>17.272533279827179</v>
      </c>
      <c r="W122" s="7">
        <v>24</v>
      </c>
      <c r="X122" s="7">
        <v>7.3857936012545249</v>
      </c>
      <c r="Y122" s="7">
        <v>2.5752446713770505</v>
      </c>
      <c r="Z122" s="7">
        <v>13.294175134697797</v>
      </c>
      <c r="AA122" s="7">
        <v>16.642377036180839</v>
      </c>
      <c r="AB122" s="7">
        <v>19.936167102261724</v>
      </c>
      <c r="AC122" s="7">
        <v>2.0854575255008592</v>
      </c>
      <c r="AD122">
        <v>24</v>
      </c>
      <c r="AE122">
        <v>2.7986904018817884</v>
      </c>
      <c r="AF122">
        <v>-8.6633218250901614</v>
      </c>
      <c r="AG122">
        <v>8.0283502693955935</v>
      </c>
      <c r="AH122">
        <v>12.995348331406891</v>
      </c>
      <c r="AI122">
        <v>19.000417755654311</v>
      </c>
      <c r="AJ122">
        <v>-36.863627423497412</v>
      </c>
    </row>
    <row r="123" spans="1:36" x14ac:dyDescent="0.2">
      <c r="A123">
        <v>115</v>
      </c>
      <c r="B123" s="1">
        <v>14.260516910701758</v>
      </c>
      <c r="C123" s="1">
        <v>14.128977649733422</v>
      </c>
      <c r="D123" s="1">
        <v>15.086383396611861</v>
      </c>
      <c r="E123" s="1">
        <v>14.371238781823694</v>
      </c>
      <c r="F123" s="1">
        <v>16.134390801529072</v>
      </c>
      <c r="G123" s="1">
        <v>23.793663247062064</v>
      </c>
      <c r="H123" s="1">
        <v>15.884183254860652</v>
      </c>
      <c r="I123" s="6">
        <v>1.6814050664356195</v>
      </c>
      <c r="J123" s="6">
        <v>13.956669637121221</v>
      </c>
      <c r="K123" s="6">
        <v>17.907551518151571</v>
      </c>
      <c r="L123" s="6">
        <v>17.314202096744914</v>
      </c>
      <c r="M123" s="6">
        <v>22.189409243025047</v>
      </c>
      <c r="N123" s="6">
        <v>19.115025430361158</v>
      </c>
      <c r="O123" s="6">
        <v>22.985056082401435</v>
      </c>
      <c r="P123" s="1">
        <v>11.727289563468927</v>
      </c>
      <c r="Q123" s="1">
        <v>16.08710423033121</v>
      </c>
      <c r="R123" s="1">
        <v>14.730840262146206</v>
      </c>
      <c r="S123" s="1">
        <v>21.616693706312379</v>
      </c>
      <c r="T123" s="1">
        <v>9.3200104983081538</v>
      </c>
      <c r="U123" s="1">
        <v>24.608936080761914</v>
      </c>
      <c r="V123" s="1">
        <v>12.019813913964274</v>
      </c>
      <c r="W123" s="7">
        <v>11.228425009360823</v>
      </c>
      <c r="X123" s="7">
        <v>26.802529661072029</v>
      </c>
      <c r="Y123" s="7">
        <v>7.8807806259575628</v>
      </c>
      <c r="Z123" s="7">
        <v>18.065157816715288</v>
      </c>
      <c r="AA123" s="7">
        <v>20.651265382492618</v>
      </c>
      <c r="AB123" s="7">
        <v>33.682959575986281</v>
      </c>
      <c r="AC123" s="7">
        <v>10.134201646202939</v>
      </c>
      <c r="AD123">
        <v>11.228425009360823</v>
      </c>
      <c r="AE123">
        <v>31.923794491608046</v>
      </c>
      <c r="AF123">
        <v>0.62136609542573618</v>
      </c>
      <c r="AG123">
        <v>17.570315633430582</v>
      </c>
      <c r="AH123">
        <v>22.015347110608392</v>
      </c>
      <c r="AI123">
        <v>53.367398939965717</v>
      </c>
      <c r="AJ123">
        <v>-12.71739506139118</v>
      </c>
    </row>
    <row r="124" spans="1:36" x14ac:dyDescent="0.2">
      <c r="A124">
        <v>116</v>
      </c>
      <c r="B124" s="1">
        <v>11.453466162025611</v>
      </c>
      <c r="C124" s="1">
        <v>12.939665563094142</v>
      </c>
      <c r="D124" s="1">
        <v>12.641279531969809</v>
      </c>
      <c r="E124" s="1">
        <v>18.763965553033994</v>
      </c>
      <c r="F124" s="1">
        <v>16.784443755151191</v>
      </c>
      <c r="G124" s="1">
        <v>16.302126249783878</v>
      </c>
      <c r="H124" s="1">
        <v>20.481572572068639</v>
      </c>
      <c r="I124" s="6">
        <v>15.495639687900264</v>
      </c>
      <c r="J124" s="6">
        <v>16.335924012473313</v>
      </c>
      <c r="K124" s="6">
        <v>17.024135616874926</v>
      </c>
      <c r="L124" s="6">
        <v>20.372610272955804</v>
      </c>
      <c r="M124" s="6">
        <v>13.181626434797085</v>
      </c>
      <c r="N124" s="6">
        <v>16.552438141376712</v>
      </c>
      <c r="O124" s="6">
        <v>16.633838741110303</v>
      </c>
      <c r="P124" s="1">
        <v>8.0003267893536343</v>
      </c>
      <c r="Q124" s="1">
        <v>15.362337166296575</v>
      </c>
      <c r="R124" s="1">
        <v>22.936958121042615</v>
      </c>
      <c r="S124" s="1">
        <v>21.157147109505111</v>
      </c>
      <c r="T124" s="1">
        <v>10.718974563725329</v>
      </c>
      <c r="U124" s="1">
        <v>12.80549385912618</v>
      </c>
      <c r="V124" s="1">
        <v>25.982644773274007</v>
      </c>
      <c r="W124" s="7">
        <v>12.542462051796901</v>
      </c>
      <c r="X124" s="7">
        <v>13.199210184798464</v>
      </c>
      <c r="Y124" s="7">
        <v>14.554085795364152</v>
      </c>
      <c r="Z124" s="7">
        <v>5.0744293911309724</v>
      </c>
      <c r="AA124" s="7">
        <v>8.2998833496507203</v>
      </c>
      <c r="AB124" s="7">
        <v>15.983185895423302</v>
      </c>
      <c r="AC124" s="7">
        <v>10.55698422228693</v>
      </c>
      <c r="AD124">
        <v>12.542462051796901</v>
      </c>
      <c r="AE124">
        <v>11.518815277197694</v>
      </c>
      <c r="AF124">
        <v>12.299650141887268</v>
      </c>
      <c r="AG124">
        <v>-8.411141217738054</v>
      </c>
      <c r="AH124">
        <v>-5.7752624632858769</v>
      </c>
      <c r="AI124">
        <v>9.117964738558257</v>
      </c>
      <c r="AJ124">
        <v>-11.449047333139207</v>
      </c>
    </row>
    <row r="125" spans="1:36" x14ac:dyDescent="0.2">
      <c r="A125">
        <v>117</v>
      </c>
      <c r="B125" s="1">
        <v>5.9274359809555683</v>
      </c>
      <c r="C125" s="1">
        <v>11.198518005319496</v>
      </c>
      <c r="D125" s="1">
        <v>19.890697645806213</v>
      </c>
      <c r="E125" s="1">
        <v>19.289418745600859</v>
      </c>
      <c r="F125" s="1">
        <v>15.101262410872835</v>
      </c>
      <c r="G125" s="1">
        <v>19.871668197083466</v>
      </c>
      <c r="H125" s="1">
        <v>21.106571826687624</v>
      </c>
      <c r="I125" s="6">
        <v>13.678961456011747</v>
      </c>
      <c r="J125" s="6">
        <v>12.597212561268073</v>
      </c>
      <c r="K125" s="6">
        <v>17.369431771318759</v>
      </c>
      <c r="L125" s="6">
        <v>14.427258082675257</v>
      </c>
      <c r="M125" s="6">
        <v>9.4059082075820957</v>
      </c>
      <c r="N125" s="6">
        <v>3.164003990279749</v>
      </c>
      <c r="O125" s="6">
        <v>23.422167441046732</v>
      </c>
      <c r="P125" s="1">
        <v>9.7257308775228566</v>
      </c>
      <c r="Q125" s="1">
        <v>9.1657005248079813</v>
      </c>
      <c r="R125" s="1">
        <v>19.362928770658392</v>
      </c>
      <c r="S125" s="1">
        <v>10.370933036227754</v>
      </c>
      <c r="T125" s="1">
        <v>17.63113459589265</v>
      </c>
      <c r="U125" s="1">
        <v>34.78080229573284</v>
      </c>
      <c r="V125" s="1">
        <v>3.8599925525960579</v>
      </c>
      <c r="W125" s="7">
        <v>3.7462192544976962</v>
      </c>
      <c r="X125" s="7">
        <v>25.542416452442161</v>
      </c>
      <c r="Y125" s="7">
        <v>-8.0028461351821178E-4</v>
      </c>
      <c r="Z125" s="7">
        <v>11.382122182912497</v>
      </c>
      <c r="AA125" s="7">
        <v>25.744791476214733</v>
      </c>
      <c r="AB125" s="7">
        <v>20.045715991929978</v>
      </c>
      <c r="AC125" s="7">
        <v>11.363288342236009</v>
      </c>
      <c r="AD125">
        <v>3.7462192544976962</v>
      </c>
      <c r="AE125">
        <v>30.033624678663241</v>
      </c>
      <c r="AF125">
        <v>-13.171400498073657</v>
      </c>
      <c r="AG125">
        <v>4.2042443658249944</v>
      </c>
      <c r="AH125">
        <v>33.475780821483156</v>
      </c>
      <c r="AI125">
        <v>19.27428997982495</v>
      </c>
      <c r="AJ125">
        <v>-9.0301349732919718</v>
      </c>
    </row>
    <row r="126" spans="1:36" x14ac:dyDescent="0.2">
      <c r="A126">
        <v>118</v>
      </c>
      <c r="B126" s="1">
        <v>8.9470677901353319</v>
      </c>
      <c r="C126" s="1">
        <v>7.7141926547136723</v>
      </c>
      <c r="D126" s="1">
        <v>10.374859827625979</v>
      </c>
      <c r="E126" s="1">
        <v>13.11943198304316</v>
      </c>
      <c r="F126" s="1">
        <v>23.441566394653876</v>
      </c>
      <c r="G126" s="1">
        <v>15.434850232406014</v>
      </c>
      <c r="H126" s="1">
        <v>22.647000859594133</v>
      </c>
      <c r="I126" s="6">
        <v>6.3386714319386979</v>
      </c>
      <c r="J126" s="6">
        <v>8.0260940899280069</v>
      </c>
      <c r="K126" s="6">
        <v>15.292210146054668</v>
      </c>
      <c r="L126" s="6">
        <v>18.424578613535303</v>
      </c>
      <c r="M126" s="6">
        <v>20.149683436699217</v>
      </c>
      <c r="N126" s="6">
        <v>25.703971787832977</v>
      </c>
      <c r="O126" s="6">
        <v>7.0999935239181315</v>
      </c>
      <c r="P126" s="1">
        <v>12.479715713711816</v>
      </c>
      <c r="Q126" s="1">
        <v>16.797525710970845</v>
      </c>
      <c r="R126" s="1">
        <v>17.992988003693924</v>
      </c>
      <c r="S126" s="1">
        <v>19.579429700988754</v>
      </c>
      <c r="T126" s="1">
        <v>21.942099707563699</v>
      </c>
      <c r="U126" s="1">
        <v>10.861373365922683</v>
      </c>
      <c r="V126" s="1">
        <v>7.4801483437075529</v>
      </c>
      <c r="W126" s="7">
        <v>23.38499893835608</v>
      </c>
      <c r="X126" s="7">
        <v>25.542416452442161</v>
      </c>
      <c r="Y126" s="7">
        <v>0.70629978744100719</v>
      </c>
      <c r="Z126" s="7">
        <v>24.921352673229304</v>
      </c>
      <c r="AA126" s="7">
        <v>22.762864283405897</v>
      </c>
      <c r="AB126" s="7">
        <v>26.388322250236293</v>
      </c>
      <c r="AC126" s="7">
        <v>1.3634742634519232</v>
      </c>
      <c r="AD126">
        <v>23.38499893835608</v>
      </c>
      <c r="AE126">
        <v>30.033624678663241</v>
      </c>
      <c r="AF126">
        <v>-11.933975371978235</v>
      </c>
      <c r="AG126">
        <v>31.282705346458609</v>
      </c>
      <c r="AH126">
        <v>26.76644463766327</v>
      </c>
      <c r="AI126">
        <v>35.130805625590732</v>
      </c>
      <c r="AJ126">
        <v>-39.029577209644231</v>
      </c>
    </row>
    <row r="127" spans="1:36" x14ac:dyDescent="0.2">
      <c r="A127">
        <v>119</v>
      </c>
      <c r="B127" s="1">
        <v>9.9420344187276157</v>
      </c>
      <c r="C127" s="1">
        <v>13.298681669026735</v>
      </c>
      <c r="D127" s="1">
        <v>11.331252856458789</v>
      </c>
      <c r="E127" s="1">
        <v>15.781626182108248</v>
      </c>
      <c r="F127" s="1">
        <v>18.506562550637938</v>
      </c>
      <c r="G127" s="1">
        <v>19.668793333251795</v>
      </c>
      <c r="H127" s="1">
        <v>26.743654573402051</v>
      </c>
      <c r="I127" s="6">
        <v>6.6204008852522698</v>
      </c>
      <c r="J127" s="6">
        <v>9.9086851070817303</v>
      </c>
      <c r="K127" s="6">
        <v>10.104935682394233</v>
      </c>
      <c r="L127" s="6">
        <v>23.203680285644424</v>
      </c>
      <c r="M127" s="6">
        <v>12.952502251254773</v>
      </c>
      <c r="N127" s="6">
        <v>23.960948303756815</v>
      </c>
      <c r="O127" s="6">
        <v>22.278619332627525</v>
      </c>
      <c r="P127" s="1">
        <v>7.6946044804444025</v>
      </c>
      <c r="Q127" s="1">
        <v>8.0421735956603655</v>
      </c>
      <c r="R127" s="1">
        <v>5.7766969015956633</v>
      </c>
      <c r="S127" s="1">
        <v>26.505285723503359</v>
      </c>
      <c r="T127" s="1">
        <v>15.991383436674761</v>
      </c>
      <c r="U127" s="1">
        <v>38.426795652736843</v>
      </c>
      <c r="V127" s="1">
        <v>11.310902125835463</v>
      </c>
      <c r="W127" s="7">
        <v>24</v>
      </c>
      <c r="X127" s="7">
        <v>17.777915151973119</v>
      </c>
      <c r="Y127" s="7">
        <v>22.961636793925997</v>
      </c>
      <c r="Z127" s="7">
        <v>24.717417007959583</v>
      </c>
      <c r="AA127" s="7">
        <v>31.075940262843257</v>
      </c>
      <c r="AB127" s="7">
        <v>12.172594361560153</v>
      </c>
      <c r="AC127" s="7">
        <v>14.07178369919257</v>
      </c>
      <c r="AD127">
        <v>24</v>
      </c>
      <c r="AE127">
        <v>18.386872727959673</v>
      </c>
      <c r="AF127">
        <v>27.012864389370499</v>
      </c>
      <c r="AG127">
        <v>30.87483401591917</v>
      </c>
      <c r="AH127">
        <v>45.47086559139732</v>
      </c>
      <c r="AI127">
        <v>-0.40851409609961653</v>
      </c>
      <c r="AJ127">
        <v>-0.90464890242229035</v>
      </c>
    </row>
    <row r="128" spans="1:36" x14ac:dyDescent="0.2">
      <c r="A128">
        <v>120</v>
      </c>
      <c r="B128" s="1">
        <v>9.7735226800935564</v>
      </c>
      <c r="C128" s="1">
        <v>12.423067715468859</v>
      </c>
      <c r="D128" s="1">
        <v>16.719732928743277</v>
      </c>
      <c r="E128" s="1">
        <v>19.207564517923302</v>
      </c>
      <c r="F128" s="1">
        <v>14.171371768942981</v>
      </c>
      <c r="G128" s="1">
        <v>22.08896187704574</v>
      </c>
      <c r="H128" s="1">
        <v>23.840418073292707</v>
      </c>
      <c r="I128" s="6">
        <v>11.4074195605503</v>
      </c>
      <c r="J128" s="6">
        <v>9.8750681077469142</v>
      </c>
      <c r="K128" s="6">
        <v>17.049982689857273</v>
      </c>
      <c r="L128" s="6">
        <v>20.553782055224765</v>
      </c>
      <c r="M128" s="6">
        <v>9.5351815739117569</v>
      </c>
      <c r="N128" s="6">
        <v>24.558291944425537</v>
      </c>
      <c r="O128" s="6">
        <v>29.401724151717126</v>
      </c>
      <c r="P128" s="1">
        <v>10.279559982668472</v>
      </c>
      <c r="Q128" s="1">
        <v>9.1334056368380789</v>
      </c>
      <c r="R128" s="1">
        <v>10.605871124231118</v>
      </c>
      <c r="S128" s="1">
        <v>23.287842498421185</v>
      </c>
      <c r="T128" s="1">
        <v>-0.8980508127511122</v>
      </c>
      <c r="U128" s="1">
        <v>-2.0061280064819087</v>
      </c>
      <c r="V128" s="1">
        <v>8.5556098667862237</v>
      </c>
      <c r="W128" s="7">
        <v>7.6257696355351641</v>
      </c>
      <c r="X128" s="7">
        <v>8.6081967694545369</v>
      </c>
      <c r="Y128" s="7">
        <v>27.897497592579711</v>
      </c>
      <c r="Z128" s="7">
        <v>36.858501683137568</v>
      </c>
      <c r="AA128" s="7">
        <v>30.169665809768638</v>
      </c>
      <c r="AB128" s="7">
        <v>25.111440913223699</v>
      </c>
      <c r="AC128" s="7">
        <v>42.816046375615379</v>
      </c>
      <c r="AD128">
        <v>7.6257696355351641</v>
      </c>
      <c r="AE128">
        <v>4.632295154181806</v>
      </c>
      <c r="AF128">
        <v>35.650620787014496</v>
      </c>
      <c r="AG128">
        <v>55.157003366275141</v>
      </c>
      <c r="AH128">
        <v>43.431748071979435</v>
      </c>
      <c r="AI128">
        <v>31.938602283059247</v>
      </c>
      <c r="AJ128">
        <v>85.328139126846139</v>
      </c>
    </row>
    <row r="129" spans="1:36" x14ac:dyDescent="0.2">
      <c r="A129">
        <v>121</v>
      </c>
      <c r="B129" s="1">
        <v>12.504178198408876</v>
      </c>
      <c r="C129" s="1">
        <v>11.581116159759173</v>
      </c>
      <c r="D129" s="1">
        <v>13.12662821531581</v>
      </c>
      <c r="E129" s="1">
        <v>13.103482607601348</v>
      </c>
      <c r="F129" s="1">
        <v>21.205190547255476</v>
      </c>
      <c r="G129" s="1">
        <v>19.257065740267127</v>
      </c>
      <c r="H129" s="1">
        <v>25.496881780452586</v>
      </c>
      <c r="I129" s="6">
        <v>13.576272099544813</v>
      </c>
      <c r="J129" s="6">
        <v>14.948347455904612</v>
      </c>
      <c r="K129" s="6">
        <v>14.424930504673858</v>
      </c>
      <c r="L129" s="6">
        <v>6.9419696117063374</v>
      </c>
      <c r="M129" s="6">
        <v>14.655068119989863</v>
      </c>
      <c r="N129" s="6">
        <v>27.664785072388213</v>
      </c>
      <c r="O129" s="6">
        <v>27.980252021387816</v>
      </c>
      <c r="P129" s="1">
        <v>3.260397690246605</v>
      </c>
      <c r="Q129" s="1">
        <v>23.711839261163526</v>
      </c>
      <c r="R129" s="1">
        <v>10.704429508231165</v>
      </c>
      <c r="S129" s="1">
        <v>43.424391450065272</v>
      </c>
      <c r="T129" s="1">
        <v>35.501792170064874</v>
      </c>
      <c r="U129" s="1">
        <v>13.811069477911634</v>
      </c>
      <c r="V129" s="1">
        <v>0.40903024525524856</v>
      </c>
      <c r="W129" s="7">
        <v>30.570345905993634</v>
      </c>
      <c r="X129" s="7">
        <v>13.665577092423529</v>
      </c>
      <c r="Y129" s="7">
        <v>-2.621847304991842E-4</v>
      </c>
      <c r="Z129" s="7">
        <v>28.62724935732648</v>
      </c>
      <c r="AA129" s="7">
        <v>17.1618770791458</v>
      </c>
      <c r="AB129" s="7">
        <v>31.712082262210799</v>
      </c>
      <c r="AC129" s="7">
        <v>31.611787553297837</v>
      </c>
      <c r="AD129">
        <v>30.570345905993634</v>
      </c>
      <c r="AE129">
        <v>12.218365638635294</v>
      </c>
      <c r="AF129">
        <v>-13.170458823278373</v>
      </c>
      <c r="AG129">
        <v>38.694498714652958</v>
      </c>
      <c r="AH129">
        <v>14.164223428078049</v>
      </c>
      <c r="AI129">
        <v>48.440205655526995</v>
      </c>
      <c r="AJ129">
        <v>51.715362659893515</v>
      </c>
    </row>
    <row r="130" spans="1:36" x14ac:dyDescent="0.2">
      <c r="A130">
        <v>122</v>
      </c>
      <c r="B130" s="1">
        <v>4.8278392049981669</v>
      </c>
      <c r="C130" s="1">
        <v>9.7794597823995169</v>
      </c>
      <c r="D130" s="1">
        <v>17.2422422262722</v>
      </c>
      <c r="E130" s="1">
        <v>13.740392435378922</v>
      </c>
      <c r="F130" s="1">
        <v>14.845289941379486</v>
      </c>
      <c r="G130" s="1">
        <v>18.857815449688676</v>
      </c>
      <c r="H130" s="1">
        <v>20.688143513602579</v>
      </c>
      <c r="I130" s="6">
        <v>10.468862837027936</v>
      </c>
      <c r="J130" s="6">
        <v>13.003432916871114</v>
      </c>
      <c r="K130" s="6">
        <v>12.276315393610847</v>
      </c>
      <c r="L130" s="6">
        <v>1.3137428580034403</v>
      </c>
      <c r="M130" s="6">
        <v>26.325203821760265</v>
      </c>
      <c r="N130" s="6">
        <v>15.565344893573446</v>
      </c>
      <c r="O130" s="6">
        <v>33.331815396004068</v>
      </c>
      <c r="P130" s="1">
        <v>11.025261076697863</v>
      </c>
      <c r="Q130" s="1">
        <v>14.80563016299172</v>
      </c>
      <c r="R130" s="1">
        <v>20.20657632363141</v>
      </c>
      <c r="S130" s="1">
        <v>21.283368712766602</v>
      </c>
      <c r="T130" s="1">
        <v>23.351688553056398</v>
      </c>
      <c r="U130" s="1">
        <v>20.532268191183366</v>
      </c>
      <c r="V130" s="1">
        <v>-8.56282521841419</v>
      </c>
      <c r="W130" s="7">
        <v>14.452586047630867</v>
      </c>
      <c r="X130" s="7">
        <v>25.542416452442161</v>
      </c>
      <c r="Y130" s="7">
        <v>10.00171664774388</v>
      </c>
      <c r="Z130" s="7">
        <v>7.2091940047724341</v>
      </c>
      <c r="AA130" s="7">
        <v>17.425021128095022</v>
      </c>
      <c r="AB130" s="7">
        <v>13.092476173876918</v>
      </c>
      <c r="AC130" s="7">
        <v>-1.6161127043462819E-3</v>
      </c>
      <c r="AD130">
        <v>14.452586047630867</v>
      </c>
      <c r="AE130">
        <v>30.033624678663241</v>
      </c>
      <c r="AF130">
        <v>4.3330041335517873</v>
      </c>
      <c r="AG130">
        <v>-4.1416119904551305</v>
      </c>
      <c r="AH130">
        <v>14.756297538213802</v>
      </c>
      <c r="AI130">
        <v>1.8911904346922976</v>
      </c>
      <c r="AJ130">
        <v>-43.124848338113033</v>
      </c>
    </row>
    <row r="131" spans="1:36" x14ac:dyDescent="0.2">
      <c r="A131">
        <v>123</v>
      </c>
      <c r="B131" s="1">
        <v>11.164925691630588</v>
      </c>
      <c r="C131" s="1">
        <v>13.946091609165478</v>
      </c>
      <c r="D131" s="1">
        <v>16.568835644752497</v>
      </c>
      <c r="E131" s="1">
        <v>14.225002854919296</v>
      </c>
      <c r="F131" s="1">
        <v>15.956710822649056</v>
      </c>
      <c r="G131" s="1">
        <v>22.576411778755297</v>
      </c>
      <c r="H131" s="1">
        <v>20.58889629542778</v>
      </c>
      <c r="I131" s="6">
        <v>10.963597036244195</v>
      </c>
      <c r="J131" s="6">
        <v>4.317950771595136</v>
      </c>
      <c r="K131" s="6">
        <v>12.536281051164325</v>
      </c>
      <c r="L131" s="6">
        <v>8.1530369189625063</v>
      </c>
      <c r="M131" s="6">
        <v>12.105631802817205</v>
      </c>
      <c r="N131" s="6">
        <v>28.044253548101658</v>
      </c>
      <c r="O131" s="6">
        <v>24.42805982435625</v>
      </c>
      <c r="P131" s="1">
        <v>14.807308214829574</v>
      </c>
      <c r="Q131" s="1">
        <v>11.207185041054043</v>
      </c>
      <c r="R131" s="1">
        <v>14.33674681848548</v>
      </c>
      <c r="S131" s="1">
        <v>23.533956712910864</v>
      </c>
      <c r="T131" s="1">
        <v>20.448796709351249</v>
      </c>
      <c r="U131" s="1">
        <v>35.399865427959625</v>
      </c>
      <c r="V131" s="1">
        <v>25.300652481262514</v>
      </c>
      <c r="W131" s="7">
        <v>8.6770467314964641</v>
      </c>
      <c r="X131" s="7">
        <v>8.6489042199905466</v>
      </c>
      <c r="Y131" s="7">
        <v>14.34706661542158</v>
      </c>
      <c r="Z131" s="7">
        <v>15.117935916212499</v>
      </c>
      <c r="AA131" s="7">
        <v>38.84529529952151</v>
      </c>
      <c r="AB131" s="7">
        <v>13.334621450003688</v>
      </c>
      <c r="AC131" s="7">
        <v>20.274985358849136</v>
      </c>
      <c r="AD131">
        <v>8.6770467314964641</v>
      </c>
      <c r="AE131">
        <v>4.6933563299858205</v>
      </c>
      <c r="AF131">
        <v>11.937366576987767</v>
      </c>
      <c r="AG131">
        <v>11.675871832424999</v>
      </c>
      <c r="AH131">
        <v>62.951914423923398</v>
      </c>
      <c r="AI131">
        <v>2.4965536250092235</v>
      </c>
      <c r="AJ131">
        <v>17.704956076547418</v>
      </c>
    </row>
    <row r="132" spans="1:36" x14ac:dyDescent="0.2">
      <c r="A132">
        <v>124</v>
      </c>
      <c r="B132" s="1">
        <v>6.0162876446095517</v>
      </c>
      <c r="C132" s="1">
        <v>8.889281759027412</v>
      </c>
      <c r="D132" s="1">
        <v>5.6213900254068534</v>
      </c>
      <c r="E132" s="1">
        <v>9.2083306772488029</v>
      </c>
      <c r="F132" s="1">
        <v>19.047629891172953</v>
      </c>
      <c r="G132" s="1">
        <v>20.838147829294627</v>
      </c>
      <c r="H132" s="1">
        <v>15.654204016157045</v>
      </c>
      <c r="I132" s="6">
        <v>11.074201363810552</v>
      </c>
      <c r="J132" s="6">
        <v>8.6058612586834009</v>
      </c>
      <c r="K132" s="6">
        <v>18.124659777457499</v>
      </c>
      <c r="L132" s="6">
        <v>21.155345386593154</v>
      </c>
      <c r="M132" s="6">
        <v>18.216690105672942</v>
      </c>
      <c r="N132" s="6">
        <v>11.256169226674615</v>
      </c>
      <c r="O132" s="6">
        <v>26.331931298016503</v>
      </c>
      <c r="P132" s="1">
        <v>10.583192733558048</v>
      </c>
      <c r="Q132" s="1">
        <v>13.776039623772164</v>
      </c>
      <c r="R132" s="1">
        <v>7.8592046183951396</v>
      </c>
      <c r="S132" s="1">
        <v>12.825897484319722</v>
      </c>
      <c r="T132" s="1">
        <v>33.170341872765988</v>
      </c>
      <c r="U132" s="1">
        <v>-6.8856465378963811</v>
      </c>
      <c r="V132" s="1">
        <v>60.848147182377403</v>
      </c>
      <c r="W132" s="7">
        <v>9.8310696218779512</v>
      </c>
      <c r="X132" s="7">
        <v>16.859855502214248</v>
      </c>
      <c r="Y132" s="7">
        <v>16.520073999938344</v>
      </c>
      <c r="Z132" s="7">
        <v>7.3829039069102524</v>
      </c>
      <c r="AA132" s="7">
        <v>35.948314744597496</v>
      </c>
      <c r="AB132" s="7">
        <v>15.249484089375089</v>
      </c>
      <c r="AC132" s="7">
        <v>18.10075924884627</v>
      </c>
      <c r="AD132">
        <v>9.8310696218779512</v>
      </c>
      <c r="AE132">
        <v>17.00978325332137</v>
      </c>
      <c r="AF132">
        <v>15.740129499892099</v>
      </c>
      <c r="AG132">
        <v>-3.7941921861794934</v>
      </c>
      <c r="AH132">
        <v>56.433708175344364</v>
      </c>
      <c r="AI132">
        <v>7.283710223437728</v>
      </c>
      <c r="AJ132">
        <v>11.182277746538817</v>
      </c>
    </row>
    <row r="133" spans="1:36" x14ac:dyDescent="0.2">
      <c r="A133">
        <v>125</v>
      </c>
      <c r="B133" s="1">
        <v>10.4631093610727</v>
      </c>
      <c r="C133" s="1">
        <v>10.12908082896595</v>
      </c>
      <c r="D133" s="1">
        <v>10.321078506034588</v>
      </c>
      <c r="E133" s="1">
        <v>20.740980941058204</v>
      </c>
      <c r="F133" s="1">
        <v>22.795620123303632</v>
      </c>
      <c r="G133" s="1">
        <v>20.305690592620657</v>
      </c>
      <c r="H133" s="1">
        <v>20.012675618988855</v>
      </c>
      <c r="I133" s="6">
        <v>12.112059835196243</v>
      </c>
      <c r="J133" s="6">
        <v>14.03070314053585</v>
      </c>
      <c r="K133" s="6">
        <v>16.917593847377056</v>
      </c>
      <c r="L133" s="6">
        <v>9.9247076391235627</v>
      </c>
      <c r="M133" s="6">
        <v>20.761489468846726</v>
      </c>
      <c r="N133" s="6">
        <v>8.2426454488560417</v>
      </c>
      <c r="O133" s="6">
        <v>20.631044148624909</v>
      </c>
      <c r="P133" s="1">
        <v>8.1736586094907384</v>
      </c>
      <c r="Q133" s="1">
        <v>5.8262725368305661</v>
      </c>
      <c r="R133" s="1">
        <v>23.261817371150173</v>
      </c>
      <c r="S133" s="1">
        <v>21.604806820914387</v>
      </c>
      <c r="T133" s="1">
        <v>7.5254905521939008</v>
      </c>
      <c r="U133" s="1">
        <v>49.780081139540101</v>
      </c>
      <c r="V133" s="1">
        <v>32.474923789363729</v>
      </c>
      <c r="W133" s="7">
        <v>13.363072623747788</v>
      </c>
      <c r="X133" s="7">
        <v>16.305459761566414</v>
      </c>
      <c r="Y133" s="7">
        <v>34.872358446677687</v>
      </c>
      <c r="Z133" s="7">
        <v>5.9892909524214</v>
      </c>
      <c r="AA133" s="7">
        <v>-6.4245179550761472E-5</v>
      </c>
      <c r="AB133" s="7">
        <v>38.319499059297868</v>
      </c>
      <c r="AC133" s="7">
        <v>33.254498714652961</v>
      </c>
      <c r="AD133">
        <v>13.363072623747788</v>
      </c>
      <c r="AE133">
        <v>16.178189642349622</v>
      </c>
      <c r="AF133">
        <v>47.856627281685959</v>
      </c>
      <c r="AG133">
        <v>-6.5814180951571988</v>
      </c>
      <c r="AH133">
        <v>-24.450144551653988</v>
      </c>
      <c r="AI133">
        <v>64.958747648244682</v>
      </c>
      <c r="AJ133">
        <v>56.643496143958878</v>
      </c>
    </row>
    <row r="134" spans="1:36" x14ac:dyDescent="0.2">
      <c r="A134">
        <v>126</v>
      </c>
      <c r="B134" s="1">
        <v>10.771693784407949</v>
      </c>
      <c r="C134" s="1">
        <v>11.213232724854832</v>
      </c>
      <c r="D134" s="1">
        <v>16.239701311796896</v>
      </c>
      <c r="E134" s="1">
        <v>18.126816183690238</v>
      </c>
      <c r="F134" s="1">
        <v>15.289925344713616</v>
      </c>
      <c r="G134" s="1">
        <v>18.729262691795316</v>
      </c>
      <c r="H134" s="1">
        <v>21.519721958784125</v>
      </c>
      <c r="I134" s="6">
        <v>15.23906429707079</v>
      </c>
      <c r="J134" s="6">
        <v>8.8687823131233952</v>
      </c>
      <c r="K134" s="6">
        <v>12.620974957987624</v>
      </c>
      <c r="L134" s="6">
        <v>17.364587834034861</v>
      </c>
      <c r="M134" s="6">
        <v>23.34797098936577</v>
      </c>
      <c r="N134" s="6">
        <v>26.112934535291444</v>
      </c>
      <c r="O134" s="6">
        <v>24.353340635580238</v>
      </c>
      <c r="P134" s="1">
        <v>7.0311063320862424</v>
      </c>
      <c r="Q134" s="1">
        <v>12.837301550823419</v>
      </c>
      <c r="R134" s="1">
        <v>6.1873583147335953</v>
      </c>
      <c r="S134" s="1">
        <v>10.476910593394443</v>
      </c>
      <c r="T134" s="1">
        <v>6.9143915821355222</v>
      </c>
      <c r="U134" s="1">
        <v>34.007512427253843</v>
      </c>
      <c r="V134" s="1">
        <v>46.51188768303696</v>
      </c>
      <c r="W134" s="7">
        <v>9.4529234506286048</v>
      </c>
      <c r="X134" s="7">
        <v>25.542416452442161</v>
      </c>
      <c r="Y134" s="7">
        <v>14.168878675331035</v>
      </c>
      <c r="Z134" s="7">
        <v>14.631682094016368</v>
      </c>
      <c r="AA134" s="7">
        <v>15.678747920729625</v>
      </c>
      <c r="AB134" s="7">
        <v>13.902224740025687</v>
      </c>
      <c r="AC134" s="7">
        <v>22.81547707845213</v>
      </c>
      <c r="AD134">
        <v>9.4529234506286048</v>
      </c>
      <c r="AE134">
        <v>30.033624678663241</v>
      </c>
      <c r="AF134">
        <v>11.625537681829311</v>
      </c>
      <c r="AG134">
        <v>10.703364188032738</v>
      </c>
      <c r="AH134">
        <v>10.827182821641658</v>
      </c>
      <c r="AI134">
        <v>3.9155618500642198</v>
      </c>
      <c r="AJ134">
        <v>25.326431235356395</v>
      </c>
    </row>
    <row r="135" spans="1:36" x14ac:dyDescent="0.2">
      <c r="A135">
        <v>127</v>
      </c>
      <c r="B135" s="1">
        <v>11.345576768996139</v>
      </c>
      <c r="C135" s="1">
        <v>12.185542745182365</v>
      </c>
      <c r="D135" s="1">
        <v>15.4958695547577</v>
      </c>
      <c r="E135" s="1">
        <v>17.463526569197072</v>
      </c>
      <c r="F135" s="1">
        <v>18.216887572853839</v>
      </c>
      <c r="G135" s="1">
        <v>16.538589528486042</v>
      </c>
      <c r="H135" s="1">
        <v>16.205479458873103</v>
      </c>
      <c r="I135" s="6">
        <v>12.576946857319463</v>
      </c>
      <c r="J135" s="6">
        <v>12.013296311098571</v>
      </c>
      <c r="K135" s="6">
        <v>2.3229707207529255</v>
      </c>
      <c r="L135" s="6">
        <v>7.0430938887776744</v>
      </c>
      <c r="M135" s="6">
        <v>19.115750895282023</v>
      </c>
      <c r="N135" s="6">
        <v>19.51687331790291</v>
      </c>
      <c r="O135" s="6">
        <v>26.479153980847094</v>
      </c>
      <c r="P135" s="1">
        <v>8.8694076658055945</v>
      </c>
      <c r="Q135" s="1">
        <v>8.2482249630085853</v>
      </c>
      <c r="R135" s="1">
        <v>17.304025733843346</v>
      </c>
      <c r="S135" s="1">
        <v>28.986784165883005</v>
      </c>
      <c r="T135" s="1">
        <v>25.119090457848131</v>
      </c>
      <c r="U135" s="1">
        <v>23.460808524011231</v>
      </c>
      <c r="V135" s="1">
        <v>-4.2388152598636175</v>
      </c>
      <c r="W135" s="7">
        <v>8.9372993861618326</v>
      </c>
      <c r="X135" s="7">
        <v>32.887319599618536</v>
      </c>
      <c r="Y135" s="7">
        <v>27.084832904884319</v>
      </c>
      <c r="Z135" s="7">
        <v>-5.3753973475735952E-4</v>
      </c>
      <c r="AA135" s="7">
        <v>11.008264146917051</v>
      </c>
      <c r="AB135" s="7">
        <v>31.712082262210799</v>
      </c>
      <c r="AC135" s="7">
        <v>22.538576303426069</v>
      </c>
      <c r="AD135">
        <v>8.9372993861618326</v>
      </c>
      <c r="AE135">
        <v>41.050979399427803</v>
      </c>
      <c r="AF135">
        <v>34.228457583547559</v>
      </c>
      <c r="AG135">
        <v>-18.561075079469514</v>
      </c>
      <c r="AH135">
        <v>0.318594330563367</v>
      </c>
      <c r="AI135">
        <v>48.440205655526995</v>
      </c>
      <c r="AJ135">
        <v>24.495728910278203</v>
      </c>
    </row>
    <row r="136" spans="1:36" x14ac:dyDescent="0.2">
      <c r="A136">
        <v>128</v>
      </c>
      <c r="B136" s="1">
        <v>12.707240558807737</v>
      </c>
      <c r="C136" s="1">
        <v>10.698284824861371</v>
      </c>
      <c r="D136" s="1">
        <v>14.610970293170839</v>
      </c>
      <c r="E136" s="1">
        <v>16.580383800084565</v>
      </c>
      <c r="F136" s="1">
        <v>19.796015179451512</v>
      </c>
      <c r="G136" s="1">
        <v>21.498438881580913</v>
      </c>
      <c r="H136" s="1">
        <v>17.676232445654726</v>
      </c>
      <c r="I136" s="6">
        <v>10.810346506988607</v>
      </c>
      <c r="J136" s="6">
        <v>18.535011079031648</v>
      </c>
      <c r="K136" s="6">
        <v>19.858099498271898</v>
      </c>
      <c r="L136" s="6">
        <v>16.632617944598483</v>
      </c>
      <c r="M136" s="6">
        <v>26.541210708688254</v>
      </c>
      <c r="N136" s="6">
        <v>17.9005550864856</v>
      </c>
      <c r="O136" s="6">
        <v>28.51139538755282</v>
      </c>
      <c r="P136" s="1">
        <v>2.6215862668543579</v>
      </c>
      <c r="Q136" s="1">
        <v>21.720699644118074</v>
      </c>
      <c r="R136" s="1">
        <v>22.078537073659753</v>
      </c>
      <c r="S136" s="1">
        <v>24.073622134449742</v>
      </c>
      <c r="T136" s="1">
        <v>-1.4395308049391602</v>
      </c>
      <c r="U136" s="1">
        <v>55.298121110763674</v>
      </c>
      <c r="V136" s="1">
        <v>25.173193456334094</v>
      </c>
      <c r="W136" s="7">
        <v>16.893360659929936</v>
      </c>
      <c r="X136" s="7">
        <v>17.090924645784224</v>
      </c>
      <c r="Y136" s="7">
        <v>9.2501634631951575</v>
      </c>
      <c r="Z136" s="7">
        <v>15.394551157101745</v>
      </c>
      <c r="AA136" s="7">
        <v>3.5794238548335349</v>
      </c>
      <c r="AB136" s="7">
        <v>15.682908319563218</v>
      </c>
      <c r="AC136" s="7">
        <v>20.865942134796732</v>
      </c>
      <c r="AD136">
        <v>16.893360659929936</v>
      </c>
      <c r="AE136">
        <v>17.356386968676336</v>
      </c>
      <c r="AF136">
        <v>3.017786060591527</v>
      </c>
      <c r="AG136">
        <v>12.229102314203489</v>
      </c>
      <c r="AH136">
        <v>-16.396296326624544</v>
      </c>
      <c r="AI136">
        <v>8.3672707989080433</v>
      </c>
      <c r="AJ136">
        <v>19.477826404390196</v>
      </c>
    </row>
    <row r="137" spans="1:36" x14ac:dyDescent="0.2">
      <c r="A137">
        <v>129</v>
      </c>
      <c r="B137" s="1">
        <v>5.0079987273924562</v>
      </c>
      <c r="C137" s="1">
        <v>12.832961036352433</v>
      </c>
      <c r="D137" s="1">
        <v>12.998407942966704</v>
      </c>
      <c r="E137" s="1">
        <v>15.880671125039964</v>
      </c>
      <c r="F137" s="1">
        <v>21.764841107355849</v>
      </c>
      <c r="G137" s="1">
        <v>23.151191792214735</v>
      </c>
      <c r="H137" s="1">
        <v>29.314911203849302</v>
      </c>
      <c r="I137" s="6">
        <v>6.6405837778783443</v>
      </c>
      <c r="J137" s="6">
        <v>15.969138255063012</v>
      </c>
      <c r="K137" s="6">
        <v>11.909070077463198</v>
      </c>
      <c r="L137" s="6">
        <v>9.6348366231817941</v>
      </c>
      <c r="M137" s="6">
        <v>16.142587643372106</v>
      </c>
      <c r="N137" s="6">
        <v>18.367205394754972</v>
      </c>
      <c r="O137" s="6">
        <v>35.221391282742729</v>
      </c>
      <c r="P137" s="1">
        <v>13.843152598112454</v>
      </c>
      <c r="Q137" s="1">
        <v>16.049356881072026</v>
      </c>
      <c r="R137" s="1">
        <v>7.1961630912285122</v>
      </c>
      <c r="S137" s="1">
        <v>9.9709022253382145</v>
      </c>
      <c r="T137" s="1">
        <v>36.519714232566116</v>
      </c>
      <c r="U137" s="1">
        <v>16.180013157653427</v>
      </c>
      <c r="V137" s="1">
        <v>41.652427169290405</v>
      </c>
      <c r="W137" s="7">
        <v>14.683632878921825</v>
      </c>
      <c r="X137" s="7">
        <v>1.496330756267559</v>
      </c>
      <c r="Y137" s="7">
        <v>17.42159346285645</v>
      </c>
      <c r="Z137" s="7">
        <v>11.813222761502642</v>
      </c>
      <c r="AA137" s="7">
        <v>30.169665809768638</v>
      </c>
      <c r="AB137" s="7">
        <v>14.172895234106656</v>
      </c>
      <c r="AC137" s="7">
        <v>42.816616438029236</v>
      </c>
      <c r="AD137">
        <v>14.683632878921825</v>
      </c>
      <c r="AE137">
        <v>-6.0355038655986606</v>
      </c>
      <c r="AF137">
        <v>17.317788559998785</v>
      </c>
      <c r="AG137">
        <v>5.0664455230052861</v>
      </c>
      <c r="AH137">
        <v>43.431748071979435</v>
      </c>
      <c r="AI137">
        <v>4.5922380852666445</v>
      </c>
      <c r="AJ137">
        <v>85.329849314087724</v>
      </c>
    </row>
    <row r="138" spans="1:36" x14ac:dyDescent="0.2">
      <c r="A138">
        <v>130</v>
      </c>
      <c r="B138" s="1">
        <v>7.4135266702547291</v>
      </c>
      <c r="C138" s="1">
        <v>9.9860355169904373</v>
      </c>
      <c r="D138" s="1">
        <v>17.645896024188154</v>
      </c>
      <c r="E138" s="1">
        <v>16.608163619191075</v>
      </c>
      <c r="F138" s="1">
        <v>17.984833726398481</v>
      </c>
      <c r="G138" s="1">
        <v>22.214080760274321</v>
      </c>
      <c r="H138" s="1">
        <v>18.488789304577711</v>
      </c>
      <c r="I138" s="6">
        <v>6.5457841542978263</v>
      </c>
      <c r="J138" s="6">
        <v>15.390939307741354</v>
      </c>
      <c r="K138" s="6">
        <v>11.72831311255359</v>
      </c>
      <c r="L138" s="6">
        <v>17.692031447857577</v>
      </c>
      <c r="M138" s="6">
        <v>16.022049824796085</v>
      </c>
      <c r="N138" s="6">
        <v>22.761882954739775</v>
      </c>
      <c r="O138" s="6">
        <v>20.592745682698038</v>
      </c>
      <c r="P138" s="1">
        <v>8.4760195814020953</v>
      </c>
      <c r="Q138" s="1">
        <v>11.067711758386904</v>
      </c>
      <c r="R138" s="1">
        <v>12.850476170313222</v>
      </c>
      <c r="S138" s="1">
        <v>23.830646034798413</v>
      </c>
      <c r="T138" s="1">
        <v>14.697357404110644</v>
      </c>
      <c r="U138" s="1">
        <v>19.324880412048252</v>
      </c>
      <c r="V138" s="1">
        <v>39.253410858309941</v>
      </c>
      <c r="W138" s="7">
        <v>30.900321381848514</v>
      </c>
      <c r="X138" s="7">
        <v>29.526051899920606</v>
      </c>
      <c r="Y138" s="7">
        <v>34.871802763855293</v>
      </c>
      <c r="Z138" s="7">
        <v>28.62724935732648</v>
      </c>
      <c r="AA138" s="7">
        <v>17.92417540175682</v>
      </c>
      <c r="AB138" s="7">
        <v>23.990480848947708</v>
      </c>
      <c r="AC138" s="7">
        <v>12.963659495345532</v>
      </c>
      <c r="AD138">
        <v>30.900321381848514</v>
      </c>
      <c r="AE138">
        <v>36.00907784988091</v>
      </c>
      <c r="AF138">
        <v>47.855654836746766</v>
      </c>
      <c r="AG138">
        <v>38.694498714652958</v>
      </c>
      <c r="AH138">
        <v>15.879394653952847</v>
      </c>
      <c r="AI138">
        <v>29.136202122369269</v>
      </c>
      <c r="AJ138">
        <v>-4.2290215139634011</v>
      </c>
    </row>
    <row r="139" spans="1:36" x14ac:dyDescent="0.2">
      <c r="A139">
        <v>131</v>
      </c>
      <c r="B139" s="1">
        <v>3.9933503344588885</v>
      </c>
      <c r="C139" s="1">
        <v>15.822642813263858</v>
      </c>
      <c r="D139" s="1">
        <v>16.265152280263962</v>
      </c>
      <c r="E139" s="1">
        <v>11.057188159373444</v>
      </c>
      <c r="F139" s="1">
        <v>16.665575575002979</v>
      </c>
      <c r="G139" s="1">
        <v>20.956627646009732</v>
      </c>
      <c r="H139" s="1">
        <v>19.309281307941944</v>
      </c>
      <c r="I139" s="6">
        <v>9.9539688887802846</v>
      </c>
      <c r="J139" s="6">
        <v>14.996560303542745</v>
      </c>
      <c r="K139" s="6">
        <v>10.832857798523548</v>
      </c>
      <c r="L139" s="6">
        <v>11.205417442432481</v>
      </c>
      <c r="M139" s="6">
        <v>21.064727650217364</v>
      </c>
      <c r="N139" s="6">
        <v>11.549128647889647</v>
      </c>
      <c r="O139" s="6">
        <v>30.569778175855198</v>
      </c>
      <c r="P139" s="1">
        <v>16.264148120597401</v>
      </c>
      <c r="Q139" s="1">
        <v>11.229934112277027</v>
      </c>
      <c r="R139" s="1">
        <v>-0.94630936930908938</v>
      </c>
      <c r="S139" s="1">
        <v>-13.660484549773066</v>
      </c>
      <c r="T139" s="1">
        <v>12.288473455628644</v>
      </c>
      <c r="U139" s="1">
        <v>34.579425450105276</v>
      </c>
      <c r="V139" s="1">
        <v>24.107756098250903</v>
      </c>
      <c r="W139" s="7">
        <v>14.320338422826909</v>
      </c>
      <c r="X139" s="7">
        <v>15.880090820672278</v>
      </c>
      <c r="Y139" s="7">
        <v>12.888154400742593</v>
      </c>
      <c r="Z139" s="7">
        <v>-1.2911566166310705E-3</v>
      </c>
      <c r="AA139" s="7">
        <v>17.001340456957735</v>
      </c>
      <c r="AB139" s="7">
        <v>-1.6151984888383095E-4</v>
      </c>
      <c r="AC139" s="7">
        <v>22.592952302418325</v>
      </c>
      <c r="AD139">
        <v>14.320338422826909</v>
      </c>
      <c r="AE139">
        <v>15.540136231008418</v>
      </c>
      <c r="AF139">
        <v>9.3842702012995414</v>
      </c>
      <c r="AG139">
        <v>-18.562582313233261</v>
      </c>
      <c r="AH139">
        <v>13.803016028154902</v>
      </c>
      <c r="AI139">
        <v>-30.840403799622205</v>
      </c>
      <c r="AJ139">
        <v>24.658856907254975</v>
      </c>
    </row>
    <row r="140" spans="1:36" x14ac:dyDescent="0.2">
      <c r="A140">
        <v>132</v>
      </c>
      <c r="B140" s="1">
        <v>10.580525905700265</v>
      </c>
      <c r="C140" s="1">
        <v>7.5058896559434274</v>
      </c>
      <c r="D140" s="1">
        <v>19.563459804187328</v>
      </c>
      <c r="E140" s="1">
        <v>17.334626792662068</v>
      </c>
      <c r="F140" s="1">
        <v>21.126968439616402</v>
      </c>
      <c r="G140" s="1">
        <v>20.266406158602621</v>
      </c>
      <c r="H140" s="1">
        <v>23.081226272357316</v>
      </c>
      <c r="I140" s="6">
        <v>14.230824214987004</v>
      </c>
      <c r="J140" s="6">
        <v>15.29484026407191</v>
      </c>
      <c r="K140" s="6">
        <v>18.873202995372107</v>
      </c>
      <c r="L140" s="6">
        <v>16.554393714613362</v>
      </c>
      <c r="M140" s="6">
        <v>19.737889423251993</v>
      </c>
      <c r="N140" s="6">
        <v>15.664100454144902</v>
      </c>
      <c r="O140" s="6">
        <v>21.940399795585421</v>
      </c>
      <c r="P140" s="1">
        <v>12.320627209718726</v>
      </c>
      <c r="Q140" s="1">
        <v>21.424674020445391</v>
      </c>
      <c r="R140" s="1">
        <v>13.359401785922078</v>
      </c>
      <c r="S140" s="1">
        <v>14.793534527765702</v>
      </c>
      <c r="T140" s="1">
        <v>18.67384213454271</v>
      </c>
      <c r="U140" s="1">
        <v>27.085534657890335</v>
      </c>
      <c r="V140" s="1">
        <v>24.169313082183162</v>
      </c>
      <c r="W140" s="7">
        <v>-1.0228427503285607E-3</v>
      </c>
      <c r="X140" s="7">
        <v>31.597584587039826</v>
      </c>
      <c r="Y140" s="7">
        <v>12.139596150526108</v>
      </c>
      <c r="Z140" s="7">
        <v>2.8110037423660352</v>
      </c>
      <c r="AA140" s="7">
        <v>10.414668512458093</v>
      </c>
      <c r="AB140" s="7">
        <v>40.831299606246027</v>
      </c>
      <c r="AC140" s="7">
        <v>17.14784971046927</v>
      </c>
      <c r="AD140">
        <v>-1.0228427503285607E-3</v>
      </c>
      <c r="AE140">
        <v>39.116376880559741</v>
      </c>
      <c r="AF140">
        <v>8.0742932634206905</v>
      </c>
      <c r="AG140">
        <v>-12.937992515267927</v>
      </c>
      <c r="AH140">
        <v>-1.016995846969293</v>
      </c>
      <c r="AI140">
        <v>71.238249015615082</v>
      </c>
      <c r="AJ140">
        <v>8.3235491314078107</v>
      </c>
    </row>
    <row r="141" spans="1:36" x14ac:dyDescent="0.2">
      <c r="A141">
        <v>133</v>
      </c>
      <c r="B141" s="1">
        <v>8.8622609873464668</v>
      </c>
      <c r="C141" s="1">
        <v>14.980902860701338</v>
      </c>
      <c r="D141" s="1">
        <v>17.859838131440377</v>
      </c>
      <c r="E141" s="1">
        <v>16.46664448482931</v>
      </c>
      <c r="F141" s="1">
        <v>13.428560822679263</v>
      </c>
      <c r="G141" s="1">
        <v>19.778073762959117</v>
      </c>
      <c r="H141" s="1">
        <v>22.656757105311744</v>
      </c>
      <c r="I141" s="6">
        <v>9.5445042216475606</v>
      </c>
      <c r="J141" s="6">
        <v>9.0682999177095507</v>
      </c>
      <c r="K141" s="6">
        <v>18.505092264436669</v>
      </c>
      <c r="L141" s="6">
        <v>10.883902342883896</v>
      </c>
      <c r="M141" s="6">
        <v>12.026468575277899</v>
      </c>
      <c r="N141" s="6">
        <v>13.831635166304022</v>
      </c>
      <c r="O141" s="6">
        <v>18.65221433511952</v>
      </c>
      <c r="P141" s="1">
        <v>10.132722833071396</v>
      </c>
      <c r="Q141" s="1">
        <v>3.1049581324437447</v>
      </c>
      <c r="R141" s="1">
        <v>15.084724353306356</v>
      </c>
      <c r="S141" s="1">
        <v>19.432859710581127</v>
      </c>
      <c r="T141" s="1">
        <v>13.167095302078557</v>
      </c>
      <c r="U141" s="1">
        <v>15.921789452253297</v>
      </c>
      <c r="V141" s="1">
        <v>18.286624740585275</v>
      </c>
      <c r="W141" s="7">
        <v>10.617557287067692</v>
      </c>
      <c r="X141" s="7">
        <v>25.542416452442161</v>
      </c>
      <c r="Y141" s="7">
        <v>14.670634584018122</v>
      </c>
      <c r="Z141" s="7">
        <v>14.694550107336875</v>
      </c>
      <c r="AA141" s="7">
        <v>20.883792589142612</v>
      </c>
      <c r="AB141" s="7">
        <v>-1.9227248491950277E-3</v>
      </c>
      <c r="AC141" s="7">
        <v>33.254498714652961</v>
      </c>
      <c r="AD141">
        <v>10.617557287067692</v>
      </c>
      <c r="AE141">
        <v>30.033624678663241</v>
      </c>
      <c r="AF141">
        <v>12.503610522031714</v>
      </c>
      <c r="AG141">
        <v>10.829100214673749</v>
      </c>
      <c r="AH141">
        <v>22.538533325570878</v>
      </c>
      <c r="AI141">
        <v>-30.844806812122982</v>
      </c>
      <c r="AJ141">
        <v>56.643496143958878</v>
      </c>
    </row>
    <row r="142" spans="1:36" x14ac:dyDescent="0.2">
      <c r="A142">
        <v>134</v>
      </c>
      <c r="B142" s="1">
        <v>7.7375552906239982</v>
      </c>
      <c r="C142" s="1">
        <v>17.895027389408256</v>
      </c>
      <c r="D142" s="1">
        <v>10.389250704912014</v>
      </c>
      <c r="E142" s="1">
        <v>14.198217449823696</v>
      </c>
      <c r="F142" s="1">
        <v>16.403432976872832</v>
      </c>
      <c r="G142" s="1">
        <v>12.862843352799061</v>
      </c>
      <c r="H142" s="1">
        <v>13.337271073663352</v>
      </c>
      <c r="I142" s="6">
        <v>7.6418045541991368</v>
      </c>
      <c r="J142" s="6">
        <v>8.6249109489007445</v>
      </c>
      <c r="K142" s="6">
        <v>18.898334935459186</v>
      </c>
      <c r="L142" s="6">
        <v>25.707682081656646</v>
      </c>
      <c r="M142" s="6">
        <v>26.730973865883634</v>
      </c>
      <c r="N142" s="6">
        <v>23.538033404130989</v>
      </c>
      <c r="O142" s="6">
        <v>15.242753069500196</v>
      </c>
      <c r="P142" s="1">
        <v>6.7751585143396529</v>
      </c>
      <c r="Q142" s="1">
        <v>15.507307289660174</v>
      </c>
      <c r="R142" s="1">
        <v>16.720654763528842</v>
      </c>
      <c r="S142" s="1">
        <v>26.579250553149393</v>
      </c>
      <c r="T142" s="1">
        <v>17.742116692849358</v>
      </c>
      <c r="U142" s="1">
        <v>-0.90549439313519287</v>
      </c>
      <c r="V142" s="1">
        <v>26.791600450616741</v>
      </c>
      <c r="W142" s="7">
        <v>-9.1230833709120762E-4</v>
      </c>
      <c r="X142" s="7">
        <v>11.761976018737233</v>
      </c>
      <c r="Y142" s="7">
        <v>27.084832904884319</v>
      </c>
      <c r="Z142" s="7">
        <v>13.053454035702163</v>
      </c>
      <c r="AA142" s="7">
        <v>20.058174474739914</v>
      </c>
      <c r="AB142" s="7">
        <v>23.121618962222499</v>
      </c>
      <c r="AC142" s="7">
        <v>23.042977383380393</v>
      </c>
      <c r="AD142">
        <v>-9.1230833709120762E-4</v>
      </c>
      <c r="AE142">
        <v>9.3629640281058499</v>
      </c>
      <c r="AF142">
        <v>34.228457583547559</v>
      </c>
      <c r="AG142">
        <v>7.5469080714043288</v>
      </c>
      <c r="AH142">
        <v>20.680892568164808</v>
      </c>
      <c r="AI142">
        <v>26.964047405556247</v>
      </c>
      <c r="AJ142">
        <v>26.008932150141177</v>
      </c>
    </row>
    <row r="143" spans="1:36" x14ac:dyDescent="0.2">
      <c r="A143">
        <v>135</v>
      </c>
      <c r="B143" s="1">
        <v>8.2761611881787935</v>
      </c>
      <c r="C143" s="1">
        <v>15.175303341640699</v>
      </c>
      <c r="D143" s="1">
        <v>14.878689779694454</v>
      </c>
      <c r="E143" s="1">
        <v>16.372030804264742</v>
      </c>
      <c r="F143" s="1">
        <v>13.937726954845278</v>
      </c>
      <c r="G143" s="1">
        <v>18.108907055647737</v>
      </c>
      <c r="H143" s="1">
        <v>24.081590949033451</v>
      </c>
      <c r="I143" s="6">
        <v>10.557697619048403</v>
      </c>
      <c r="J143" s="6">
        <v>10.40730841990097</v>
      </c>
      <c r="K143" s="6">
        <v>12.065167938028443</v>
      </c>
      <c r="L143" s="6">
        <v>15.150882655095522</v>
      </c>
      <c r="M143" s="6">
        <v>18.678731401527241</v>
      </c>
      <c r="N143" s="6">
        <v>14.965095679781866</v>
      </c>
      <c r="O143" s="6">
        <v>24.057951389162284</v>
      </c>
      <c r="P143" s="1">
        <v>12.736335294438828</v>
      </c>
      <c r="Q143" s="1">
        <v>4.6517180806770684</v>
      </c>
      <c r="R143" s="1">
        <v>-2.0817568614075341</v>
      </c>
      <c r="S143" s="1">
        <v>4.1475764471490937</v>
      </c>
      <c r="T143" s="1">
        <v>2.5522171173736385</v>
      </c>
      <c r="U143" s="1">
        <v>36.453634263306427</v>
      </c>
      <c r="V143" s="1">
        <v>42.064972223799778</v>
      </c>
      <c r="W143" s="7">
        <v>14.775216832135149</v>
      </c>
      <c r="X143" s="7">
        <v>16.546250704316247</v>
      </c>
      <c r="Y143" s="7">
        <v>14.912141054643826</v>
      </c>
      <c r="Z143" s="7">
        <v>27.083517042720704</v>
      </c>
      <c r="AA143" s="7">
        <v>17.757819470066714</v>
      </c>
      <c r="AB143" s="7">
        <v>11.467426905728665</v>
      </c>
      <c r="AC143" s="7">
        <v>23.372522502344722</v>
      </c>
      <c r="AD143">
        <v>14.775216832135149</v>
      </c>
      <c r="AE143">
        <v>16.539376056474374</v>
      </c>
      <c r="AF143">
        <v>12.926246845626695</v>
      </c>
      <c r="AG143">
        <v>35.607034085441413</v>
      </c>
      <c r="AH143">
        <v>15.505093807650109</v>
      </c>
      <c r="AI143">
        <v>-2.1714327356783389</v>
      </c>
      <c r="AJ143">
        <v>26.997567507034177</v>
      </c>
    </row>
    <row r="144" spans="1:36" x14ac:dyDescent="0.2">
      <c r="A144">
        <v>136</v>
      </c>
      <c r="B144" s="1">
        <v>7.1947866952005013</v>
      </c>
      <c r="C144" s="1">
        <v>10.502791924184763</v>
      </c>
      <c r="D144" s="1">
        <v>16.193234612663957</v>
      </c>
      <c r="E144" s="1">
        <v>17.272295200964596</v>
      </c>
      <c r="F144" s="1">
        <v>13.676847368507049</v>
      </c>
      <c r="G144" s="1">
        <v>17.510136693087141</v>
      </c>
      <c r="H144" s="1">
        <v>18.086404967601155</v>
      </c>
      <c r="I144" s="6">
        <v>7.3322546744967614</v>
      </c>
      <c r="J144" s="6">
        <v>10.074651393262481</v>
      </c>
      <c r="K144" s="6">
        <v>14.578704716019484</v>
      </c>
      <c r="L144" s="6">
        <v>23.400556626908678</v>
      </c>
      <c r="M144" s="6">
        <v>25.420752070715832</v>
      </c>
      <c r="N144" s="6">
        <v>6.2728702886508501</v>
      </c>
      <c r="O144" s="6">
        <v>26.221591443125259</v>
      </c>
      <c r="P144" s="1">
        <v>11.225804359700865</v>
      </c>
      <c r="Q144" s="1">
        <v>12.11608235244482</v>
      </c>
      <c r="R144" s="1">
        <v>13.257707977093794</v>
      </c>
      <c r="S144" s="1">
        <v>15.41833242758805</v>
      </c>
      <c r="T144" s="1">
        <v>22.917828785367973</v>
      </c>
      <c r="U144" s="1">
        <v>-9.3004799225074457</v>
      </c>
      <c r="V144" s="1">
        <v>29.13387184527323</v>
      </c>
      <c r="W144" s="7">
        <v>24</v>
      </c>
      <c r="X144" s="7">
        <v>30.694988767143773</v>
      </c>
      <c r="Y144" s="7">
        <v>18.076032634894055</v>
      </c>
      <c r="Z144" s="7">
        <v>-5.1445461289247865E-4</v>
      </c>
      <c r="AA144" s="7">
        <v>32.26519906342935</v>
      </c>
      <c r="AB144" s="7">
        <v>-1.7912045596859725E-3</v>
      </c>
      <c r="AC144" s="7">
        <v>0.14635454371103637</v>
      </c>
      <c r="AD144">
        <v>24</v>
      </c>
      <c r="AE144">
        <v>37.76248315071566</v>
      </c>
      <c r="AF144">
        <v>18.463057111064593</v>
      </c>
      <c r="AG144">
        <v>-18.561028909225783</v>
      </c>
      <c r="AH144">
        <v>48.146697892716027</v>
      </c>
      <c r="AI144">
        <v>-30.844478011399218</v>
      </c>
      <c r="AJ144">
        <v>-42.680936368866895</v>
      </c>
    </row>
    <row r="145" spans="1:36" x14ac:dyDescent="0.2">
      <c r="A145">
        <v>137</v>
      </c>
      <c r="B145" s="1">
        <v>9.6776152035646508</v>
      </c>
      <c r="C145" s="1">
        <v>15.904829476512012</v>
      </c>
      <c r="D145" s="1">
        <v>13.462447161177423</v>
      </c>
      <c r="E145" s="1">
        <v>11.647275971910314</v>
      </c>
      <c r="F145" s="1">
        <v>18.960549006739619</v>
      </c>
      <c r="G145" s="1">
        <v>18.226916880948508</v>
      </c>
      <c r="H145" s="1">
        <v>27.337752626171607</v>
      </c>
      <c r="I145" s="6">
        <v>10.496850726476627</v>
      </c>
      <c r="J145" s="6">
        <v>9.6774410939955082</v>
      </c>
      <c r="K145" s="6">
        <v>11.839103374147165</v>
      </c>
      <c r="L145" s="6">
        <v>11.495168614268756</v>
      </c>
      <c r="M145" s="6">
        <v>16.047583717522127</v>
      </c>
      <c r="N145" s="6">
        <v>19.971510568585845</v>
      </c>
      <c r="O145" s="6">
        <v>23.386533887156325</v>
      </c>
      <c r="P145" s="1">
        <v>11.614441376725049</v>
      </c>
      <c r="Q145" s="1">
        <v>7.4243485613937521</v>
      </c>
      <c r="R145" s="1">
        <v>14.499713074641663</v>
      </c>
      <c r="S145" s="1">
        <v>19.397002317374533</v>
      </c>
      <c r="T145" s="1">
        <v>30.201485047109077</v>
      </c>
      <c r="U145" s="1">
        <v>22.023498394015419</v>
      </c>
      <c r="V145" s="1">
        <v>-18.838213248228065</v>
      </c>
      <c r="W145" s="7">
        <v>-7.6022812934640517E-4</v>
      </c>
      <c r="X145" s="7">
        <v>16.239623627494936</v>
      </c>
      <c r="Y145" s="7">
        <v>27.084832904884319</v>
      </c>
      <c r="Z145" s="7">
        <v>5.2846980975604527</v>
      </c>
      <c r="AA145" s="7">
        <v>15.012271063518861</v>
      </c>
      <c r="AB145" s="7">
        <v>21.704856920711098</v>
      </c>
      <c r="AC145" s="7">
        <v>14.54455761863373</v>
      </c>
      <c r="AD145">
        <v>-7.6022812934640517E-4</v>
      </c>
      <c r="AE145">
        <v>16.079435441242403</v>
      </c>
      <c r="AF145">
        <v>34.228457583547559</v>
      </c>
      <c r="AG145">
        <v>-7.9906038048790924</v>
      </c>
      <c r="AH145">
        <v>9.3276098929174402</v>
      </c>
      <c r="AI145">
        <v>23.422142301777747</v>
      </c>
      <c r="AJ145">
        <v>0.51367285590119305</v>
      </c>
    </row>
    <row r="146" spans="1:36" x14ac:dyDescent="0.2">
      <c r="A146">
        <v>138</v>
      </c>
      <c r="B146" s="1">
        <v>11.972113037046112</v>
      </c>
      <c r="C146" s="1">
        <v>9.7568384251739886</v>
      </c>
      <c r="D146" s="1">
        <v>14.850709578062448</v>
      </c>
      <c r="E146" s="1">
        <v>15.643178711039994</v>
      </c>
      <c r="F146" s="1">
        <v>21.149828281499506</v>
      </c>
      <c r="G146" s="1">
        <v>17.577780261520466</v>
      </c>
      <c r="H146" s="1">
        <v>22.855191798013465</v>
      </c>
      <c r="I146" s="6">
        <v>10.102733463954596</v>
      </c>
      <c r="J146" s="6">
        <v>6.5942949507144313</v>
      </c>
      <c r="K146" s="6">
        <v>13.575294119285967</v>
      </c>
      <c r="L146" s="6">
        <v>18.137009905614057</v>
      </c>
      <c r="M146" s="6">
        <v>18.428416194952707</v>
      </c>
      <c r="N146" s="6">
        <v>20.98905158365109</v>
      </c>
      <c r="O146" s="6">
        <v>23.859702965455956</v>
      </c>
      <c r="P146" s="1">
        <v>7.4963136086518425</v>
      </c>
      <c r="Q146" s="1">
        <v>9.72196093665654</v>
      </c>
      <c r="R146" s="1">
        <v>14.036940606793497</v>
      </c>
      <c r="S146" s="1">
        <v>15.767948326018526</v>
      </c>
      <c r="T146" s="1">
        <v>4.4102234176926629</v>
      </c>
      <c r="U146" s="1">
        <v>5.2686679898940767</v>
      </c>
      <c r="V146" s="1">
        <v>19.378403469813907</v>
      </c>
      <c r="W146" s="7">
        <v>15.198776813334627</v>
      </c>
      <c r="X146" s="7">
        <v>-8.4139711600455407E-4</v>
      </c>
      <c r="Y146" s="7">
        <v>18.031283298936138</v>
      </c>
      <c r="Z146" s="7">
        <v>15.499441422546139</v>
      </c>
      <c r="AA146" s="7">
        <v>30.169665809768638</v>
      </c>
      <c r="AB146" s="7">
        <v>4.1658725658896181</v>
      </c>
      <c r="AC146" s="7">
        <v>-9.3539334475170924E-4</v>
      </c>
      <c r="AD146">
        <v>15.198776813334627</v>
      </c>
      <c r="AE146">
        <v>-8.2812620956740073</v>
      </c>
      <c r="AF146">
        <v>18.384745773138246</v>
      </c>
      <c r="AG146">
        <v>12.43888284509228</v>
      </c>
      <c r="AH146">
        <v>43.431748071979435</v>
      </c>
      <c r="AI146">
        <v>-20.425318585275953</v>
      </c>
      <c r="AJ146">
        <v>-43.122806180034253</v>
      </c>
    </row>
    <row r="147" spans="1:36" x14ac:dyDescent="0.2">
      <c r="A147">
        <v>139</v>
      </c>
      <c r="B147" s="1">
        <v>16.560113676642089</v>
      </c>
      <c r="C147" s="1">
        <v>8.4618810309114245</v>
      </c>
      <c r="D147" s="1">
        <v>14.533410137876288</v>
      </c>
      <c r="E147" s="1">
        <v>19.902844741069813</v>
      </c>
      <c r="F147" s="1">
        <v>15.591873478286679</v>
      </c>
      <c r="G147" s="1">
        <v>26.606818566809292</v>
      </c>
      <c r="H147" s="1">
        <v>25.314808189125817</v>
      </c>
      <c r="I147" s="6">
        <v>11.403006589928946</v>
      </c>
      <c r="J147" s="6">
        <v>10.801752451580871</v>
      </c>
      <c r="K147" s="6">
        <v>5.8005981453251305</v>
      </c>
      <c r="L147" s="6">
        <v>18.68816380992714</v>
      </c>
      <c r="M147" s="6">
        <v>20.289768183258722</v>
      </c>
      <c r="N147" s="6">
        <v>26.969225131843615</v>
      </c>
      <c r="O147" s="6">
        <v>24.737501421852855</v>
      </c>
      <c r="P147" s="1">
        <v>10.305996472720469</v>
      </c>
      <c r="Q147" s="1">
        <v>10.423862624231431</v>
      </c>
      <c r="R147" s="1">
        <v>7.9036646553574936</v>
      </c>
      <c r="S147" s="1">
        <v>13.128643119386336</v>
      </c>
      <c r="T147" s="1">
        <v>19.530473323470169</v>
      </c>
      <c r="U147" s="1">
        <v>-4.4347435427649593</v>
      </c>
      <c r="V147" s="1">
        <v>14.555604871833289</v>
      </c>
      <c r="W147" s="7">
        <v>24</v>
      </c>
      <c r="X147" s="7">
        <v>10.284136797728641</v>
      </c>
      <c r="Y147" s="7">
        <v>10.350601837290473</v>
      </c>
      <c r="Z147" s="7">
        <v>10.129343183872074</v>
      </c>
      <c r="AA147" s="7">
        <v>5.3646227798508601</v>
      </c>
      <c r="AB147" s="7">
        <v>10.893202813858011</v>
      </c>
      <c r="AC147" s="7">
        <v>12.454371378853731</v>
      </c>
      <c r="AD147">
        <v>24</v>
      </c>
      <c r="AE147">
        <v>7.1462051965929616</v>
      </c>
      <c r="AF147">
        <v>4.943553215258329</v>
      </c>
      <c r="AG147">
        <v>1.6986863677441482</v>
      </c>
      <c r="AH147">
        <v>-12.379598745335562</v>
      </c>
      <c r="AI147">
        <v>-3.6069929653549706</v>
      </c>
      <c r="AJ147">
        <v>-5.7568858634388089</v>
      </c>
    </row>
    <row r="148" spans="1:36" x14ac:dyDescent="0.2">
      <c r="A148">
        <v>140</v>
      </c>
      <c r="B148" s="1">
        <v>11.587761681367365</v>
      </c>
      <c r="C148" s="1">
        <v>6.7342738589955324</v>
      </c>
      <c r="D148" s="1">
        <v>10.06944403444929</v>
      </c>
      <c r="E148" s="1">
        <v>13.036024587915977</v>
      </c>
      <c r="F148" s="1">
        <v>15.325404982231088</v>
      </c>
      <c r="G148" s="1">
        <v>23.219316669054315</v>
      </c>
      <c r="H148" s="1">
        <v>26.017771879262533</v>
      </c>
      <c r="I148" s="6">
        <v>15.07614876405867</v>
      </c>
      <c r="J148" s="6">
        <v>10.449784357211511</v>
      </c>
      <c r="K148" s="6">
        <v>16.505170235661158</v>
      </c>
      <c r="L148" s="6">
        <v>18.868350129220186</v>
      </c>
      <c r="M148" s="6">
        <v>20.838228555560431</v>
      </c>
      <c r="N148" s="6">
        <v>22.953341885720995</v>
      </c>
      <c r="O148" s="6">
        <v>14.169581657533694</v>
      </c>
      <c r="P148" s="1">
        <v>10.352611142554842</v>
      </c>
      <c r="Q148" s="1">
        <v>17.438454049306401</v>
      </c>
      <c r="R148" s="1">
        <v>7.0026752903233795</v>
      </c>
      <c r="S148" s="1">
        <v>0.53466308455192291</v>
      </c>
      <c r="T148" s="1">
        <v>11.417993732214516</v>
      </c>
      <c r="U148" s="1">
        <v>27.854236799677139</v>
      </c>
      <c r="V148" s="1">
        <v>39.999659405358329</v>
      </c>
      <c r="W148" s="7">
        <v>-1.3447702794856741E-3</v>
      </c>
      <c r="X148" s="7">
        <v>32.886748671671036</v>
      </c>
      <c r="Y148" s="7">
        <v>19.244420225376011</v>
      </c>
      <c r="Z148" s="7">
        <v>18.645519468948251</v>
      </c>
      <c r="AA148" s="7">
        <v>20.359327209570328</v>
      </c>
      <c r="AB148" s="7">
        <v>31.712082262210799</v>
      </c>
      <c r="AC148" s="7">
        <v>18.201654534083573</v>
      </c>
      <c r="AD148">
        <v>-1.3447702794856741E-3</v>
      </c>
      <c r="AE148">
        <v>41.050123007506549</v>
      </c>
      <c r="AF148">
        <v>20.507735394408027</v>
      </c>
      <c r="AG148">
        <v>18.7310389378965</v>
      </c>
      <c r="AH148">
        <v>21.358486221533241</v>
      </c>
      <c r="AI148">
        <v>48.440205655526995</v>
      </c>
      <c r="AJ148">
        <v>11.484963602250723</v>
      </c>
    </row>
    <row r="149" spans="1:36" x14ac:dyDescent="0.2">
      <c r="A149">
        <v>141</v>
      </c>
      <c r="B149" s="1">
        <v>11.4979731852253</v>
      </c>
      <c r="C149" s="1">
        <v>16.1402873249301</v>
      </c>
      <c r="D149" s="1">
        <v>11.235854084478076</v>
      </c>
      <c r="E149" s="1">
        <v>14.159439431774018</v>
      </c>
      <c r="F149" s="1">
        <v>20.862972091104972</v>
      </c>
      <c r="G149" s="1">
        <v>24.030754265139954</v>
      </c>
      <c r="H149" s="1">
        <v>19.184331670508328</v>
      </c>
      <c r="I149" s="6">
        <v>9.2719560114187018</v>
      </c>
      <c r="J149" s="6">
        <v>12.459166842392962</v>
      </c>
      <c r="K149" s="6">
        <v>12.135614745650633</v>
      </c>
      <c r="L149" s="6">
        <v>17.590212128974549</v>
      </c>
      <c r="M149" s="6">
        <v>20.480078538562438</v>
      </c>
      <c r="N149" s="6">
        <v>21.132347876333569</v>
      </c>
      <c r="O149" s="6">
        <v>12.252180124879279</v>
      </c>
      <c r="P149" s="1">
        <v>15.926589377918393</v>
      </c>
      <c r="Q149" s="1">
        <v>2.1178929490006375</v>
      </c>
      <c r="R149" s="1">
        <v>4.0923554276762051</v>
      </c>
      <c r="S149" s="1">
        <v>9.2442576568722608</v>
      </c>
      <c r="T149" s="1">
        <v>11.71601617324105</v>
      </c>
      <c r="U149" s="1">
        <v>30.790597103008956</v>
      </c>
      <c r="V149" s="1">
        <v>12.288064811017719</v>
      </c>
      <c r="W149" s="7">
        <v>24</v>
      </c>
      <c r="X149" s="7">
        <v>13.366666665304294</v>
      </c>
      <c r="Y149" s="7">
        <v>10.595368694758763</v>
      </c>
      <c r="Z149" s="7">
        <v>24.621205596588016</v>
      </c>
      <c r="AA149" s="7">
        <v>-1.3787236902156684E-3</v>
      </c>
      <c r="AB149" s="7">
        <v>31.712082262210799</v>
      </c>
      <c r="AC149" s="7">
        <v>18.546659543253082</v>
      </c>
      <c r="AD149">
        <v>24</v>
      </c>
      <c r="AE149">
        <v>11.76999999795644</v>
      </c>
      <c r="AF149">
        <v>5.3718952158278368</v>
      </c>
      <c r="AG149">
        <v>30.682411193176033</v>
      </c>
      <c r="AH149">
        <v>-24.45310212830298</v>
      </c>
      <c r="AI149">
        <v>48.440205655526995</v>
      </c>
      <c r="AJ149">
        <v>12.51997862975924</v>
      </c>
    </row>
    <row r="150" spans="1:36" x14ac:dyDescent="0.2">
      <c r="A150">
        <v>142</v>
      </c>
      <c r="B150" s="1">
        <v>13.734863523806961</v>
      </c>
      <c r="C150" s="1">
        <v>7.932065384466509</v>
      </c>
      <c r="D150" s="1">
        <v>9.5054363402022162</v>
      </c>
      <c r="E150" s="1">
        <v>17.118860319921787</v>
      </c>
      <c r="F150" s="1">
        <v>19.557376249827854</v>
      </c>
      <c r="G150" s="1">
        <v>16.723618277793488</v>
      </c>
      <c r="H150" s="1">
        <v>21.996467566655696</v>
      </c>
      <c r="I150" s="6">
        <v>11.093468757629442</v>
      </c>
      <c r="J150" s="6">
        <v>10.262823748730446</v>
      </c>
      <c r="K150" s="6">
        <v>7.8876303778859889</v>
      </c>
      <c r="L150" s="6">
        <v>21.301278966561128</v>
      </c>
      <c r="M150" s="6">
        <v>15.936549212900976</v>
      </c>
      <c r="N150" s="6">
        <v>26.569548743177066</v>
      </c>
      <c r="O150" s="6">
        <v>24.284990461493653</v>
      </c>
      <c r="P150" s="1">
        <v>10.928978001037184</v>
      </c>
      <c r="Q150" s="1">
        <v>12.2890781629557</v>
      </c>
      <c r="R150" s="1">
        <v>24.795398536259249</v>
      </c>
      <c r="S150" s="1">
        <v>9.0735060831811118</v>
      </c>
      <c r="T150" s="1">
        <v>26.416311806482142</v>
      </c>
      <c r="U150" s="1">
        <v>42.583594971472877</v>
      </c>
      <c r="V150" s="1">
        <v>4.9391135226086966</v>
      </c>
      <c r="W150" s="7">
        <v>11.480224688271001</v>
      </c>
      <c r="X150" s="7">
        <v>26.918118910253504</v>
      </c>
      <c r="Y150" s="7">
        <v>23.10160257562373</v>
      </c>
      <c r="Z150" s="7">
        <v>28.62724935732648</v>
      </c>
      <c r="AA150" s="7">
        <v>4.6549478005026756</v>
      </c>
      <c r="AB150" s="7">
        <v>31.712082262210799</v>
      </c>
      <c r="AC150" s="7">
        <v>41.164686921981961</v>
      </c>
      <c r="AD150">
        <v>11.480224688271001</v>
      </c>
      <c r="AE150">
        <v>32.097178365380259</v>
      </c>
      <c r="AF150">
        <v>27.257804507341522</v>
      </c>
      <c r="AG150">
        <v>38.694498714652958</v>
      </c>
      <c r="AH150">
        <v>-13.976367448868981</v>
      </c>
      <c r="AI150">
        <v>48.440205655526995</v>
      </c>
      <c r="AJ150">
        <v>80.374060765945885</v>
      </c>
    </row>
    <row r="151" spans="1:36" x14ac:dyDescent="0.2">
      <c r="A151">
        <v>143</v>
      </c>
      <c r="B151" s="1">
        <v>8.0349414139373572</v>
      </c>
      <c r="C151" s="1">
        <v>10.563230088447913</v>
      </c>
      <c r="D151" s="1">
        <v>15.313103610922518</v>
      </c>
      <c r="E151" s="1">
        <v>18.374669042534244</v>
      </c>
      <c r="F151" s="1">
        <v>10.490385280907958</v>
      </c>
      <c r="G151" s="1">
        <v>18.474473169380538</v>
      </c>
      <c r="H151" s="1">
        <v>23.665359057756994</v>
      </c>
      <c r="I151" s="6">
        <v>9.1132760636533536</v>
      </c>
      <c r="J151" s="6">
        <v>11.379613488228841</v>
      </c>
      <c r="K151" s="6">
        <v>9.4633625173231621</v>
      </c>
      <c r="L151" s="6">
        <v>17.147662067662434</v>
      </c>
      <c r="M151" s="6">
        <v>19.022326161710438</v>
      </c>
      <c r="N151" s="6">
        <v>24.757475937761594</v>
      </c>
      <c r="O151" s="6">
        <v>26.601070644771731</v>
      </c>
      <c r="P151" s="1">
        <v>8.8288955655892067</v>
      </c>
      <c r="Q151" s="1">
        <v>11.284350115206569</v>
      </c>
      <c r="R151" s="1">
        <v>10.495143500679539</v>
      </c>
      <c r="S151" s="1">
        <v>3.4649290432765572</v>
      </c>
      <c r="T151" s="1">
        <v>1.5746850246086446</v>
      </c>
      <c r="U151" s="1">
        <v>22.381448354203314</v>
      </c>
      <c r="V151" s="1">
        <v>27.547455051700759</v>
      </c>
      <c r="W151" s="7">
        <v>18.315469673612284</v>
      </c>
      <c r="X151" s="7">
        <v>7.6336858624122259</v>
      </c>
      <c r="Y151" s="7">
        <v>11.665523371344145</v>
      </c>
      <c r="Z151" s="7">
        <v>-1.0647528077342371E-3</v>
      </c>
      <c r="AA151" s="7">
        <v>30.169665809768638</v>
      </c>
      <c r="AB151" s="7">
        <v>7.4307457052128987</v>
      </c>
      <c r="AC151" s="7">
        <v>40.810821641077808</v>
      </c>
      <c r="AD151">
        <v>18.315469673612284</v>
      </c>
      <c r="AE151">
        <v>3.1705287936183399</v>
      </c>
      <c r="AF151">
        <v>7.2446658998522553</v>
      </c>
      <c r="AG151">
        <v>-18.562129505615466</v>
      </c>
      <c r="AH151">
        <v>43.431748071979435</v>
      </c>
      <c r="AI151">
        <v>-12.263135736967751</v>
      </c>
      <c r="AJ151">
        <v>79.312464923233421</v>
      </c>
    </row>
    <row r="152" spans="1:36" x14ac:dyDescent="0.2">
      <c r="A152">
        <v>144</v>
      </c>
      <c r="B152" s="1">
        <v>8.199046085714043</v>
      </c>
      <c r="C152" s="1">
        <v>13.903588270315453</v>
      </c>
      <c r="D152" s="1">
        <v>17.289272302230888</v>
      </c>
      <c r="E152" s="1">
        <v>13.54214595472822</v>
      </c>
      <c r="F152" s="1">
        <v>18.386203437461017</v>
      </c>
      <c r="G152" s="1">
        <v>19.37310384629123</v>
      </c>
      <c r="H152" s="1">
        <v>22.677018446813069</v>
      </c>
      <c r="I152" s="6">
        <v>16.307123399004027</v>
      </c>
      <c r="J152" s="6">
        <v>16.291517992242984</v>
      </c>
      <c r="K152" s="6">
        <v>21.654265631602158</v>
      </c>
      <c r="L152" s="6">
        <v>14.565365502400827</v>
      </c>
      <c r="M152" s="6">
        <v>22.915373920323809</v>
      </c>
      <c r="N152" s="6">
        <v>25.781454539322024</v>
      </c>
      <c r="O152" s="6">
        <v>19.815196289387721</v>
      </c>
      <c r="P152" s="1">
        <v>7.2903442874738857</v>
      </c>
      <c r="Q152" s="1">
        <v>15.080225450208804</v>
      </c>
      <c r="R152" s="1">
        <v>3.7036114881811173</v>
      </c>
      <c r="S152" s="1">
        <v>20.389129070817042</v>
      </c>
      <c r="T152" s="1">
        <v>42.314378302629017</v>
      </c>
      <c r="U152" s="1">
        <v>2.6400275803586233</v>
      </c>
      <c r="V152" s="1">
        <v>33.55461956268767</v>
      </c>
      <c r="W152" s="7">
        <v>6.7797982084250519</v>
      </c>
      <c r="X152" s="7">
        <v>32.886227341529604</v>
      </c>
      <c r="Y152" s="7">
        <v>24.441318912662446</v>
      </c>
      <c r="Z152" s="7">
        <v>5.7417354657505228</v>
      </c>
      <c r="AA152" s="7">
        <v>19.617610926564065</v>
      </c>
      <c r="AB152" s="7">
        <v>34.954258161383592</v>
      </c>
      <c r="AC152" s="7">
        <v>9.7868613008926495</v>
      </c>
      <c r="AD152">
        <v>6.7797982084250519</v>
      </c>
      <c r="AE152">
        <v>41.049341012294413</v>
      </c>
      <c r="AF152">
        <v>29.60230809715928</v>
      </c>
      <c r="AG152">
        <v>-7.076529068498953</v>
      </c>
      <c r="AH152">
        <v>19.689624584769149</v>
      </c>
      <c r="AI152">
        <v>56.545645403458991</v>
      </c>
      <c r="AJ152">
        <v>-13.759416097322047</v>
      </c>
    </row>
    <row r="153" spans="1:36" x14ac:dyDescent="0.2">
      <c r="A153">
        <v>145</v>
      </c>
      <c r="B153" s="1">
        <v>10.821268461629192</v>
      </c>
      <c r="C153" s="1">
        <v>11.941949719812088</v>
      </c>
      <c r="D153" s="1">
        <v>9.3701582501891068</v>
      </c>
      <c r="E153" s="1">
        <v>20.06067229031208</v>
      </c>
      <c r="F153" s="1">
        <v>20.120501837282415</v>
      </c>
      <c r="G153" s="1">
        <v>23.164745445897502</v>
      </c>
      <c r="H153" s="1">
        <v>21.941354388218148</v>
      </c>
      <c r="I153" s="6">
        <v>8.2112440570339977</v>
      </c>
      <c r="J153" s="6">
        <v>6.0772380166074651</v>
      </c>
      <c r="K153" s="6">
        <v>8.8264391348467388</v>
      </c>
      <c r="L153" s="6">
        <v>12.51098488055726</v>
      </c>
      <c r="M153" s="6">
        <v>18.922883323340823</v>
      </c>
      <c r="N153" s="6">
        <v>13.903405740129019</v>
      </c>
      <c r="O153" s="6">
        <v>24.844087749781206</v>
      </c>
      <c r="P153" s="1">
        <v>10.409517005933278</v>
      </c>
      <c r="Q153" s="1">
        <v>16.236689998754905</v>
      </c>
      <c r="R153" s="1">
        <v>3.3513635941148685</v>
      </c>
      <c r="S153" s="1">
        <v>11.653883572470836</v>
      </c>
      <c r="T153" s="1">
        <v>16.130542637021168</v>
      </c>
      <c r="U153" s="1">
        <v>13.414496107342167</v>
      </c>
      <c r="V153" s="1">
        <v>20.274295137292935</v>
      </c>
      <c r="W153" s="7">
        <v>26.23276527874896</v>
      </c>
      <c r="X153" s="7">
        <v>9.6126884276446809</v>
      </c>
      <c r="Y153" s="7">
        <v>14.961831635618232</v>
      </c>
      <c r="Z153" s="7">
        <v>36.859352510076526</v>
      </c>
      <c r="AA153" s="7">
        <v>33.497672603496277</v>
      </c>
      <c r="AB153" s="7">
        <v>3.3501835022335409</v>
      </c>
      <c r="AC153" s="7">
        <v>20.672006297214086</v>
      </c>
      <c r="AD153">
        <v>26.23276527874896</v>
      </c>
      <c r="AE153">
        <v>6.1390326414670238</v>
      </c>
      <c r="AF153">
        <v>13.013205362331904</v>
      </c>
      <c r="AG153">
        <v>55.158705020153057</v>
      </c>
      <c r="AH153">
        <v>50.919763357866628</v>
      </c>
      <c r="AI153">
        <v>-22.464541244416139</v>
      </c>
      <c r="AJ153">
        <v>18.89601889164226</v>
      </c>
    </row>
    <row r="154" spans="1:36" x14ac:dyDescent="0.2">
      <c r="A154">
        <v>146</v>
      </c>
      <c r="B154" s="1">
        <v>9.9132768659968384</v>
      </c>
      <c r="C154" s="1">
        <v>12.331616131294149</v>
      </c>
      <c r="D154" s="1">
        <v>10.244750988514795</v>
      </c>
      <c r="E154" s="1">
        <v>13.397921621368786</v>
      </c>
      <c r="F154" s="1">
        <v>16.698128750909916</v>
      </c>
      <c r="G154" s="1">
        <v>19.62161561255034</v>
      </c>
      <c r="H154" s="1">
        <v>26.672884629673245</v>
      </c>
      <c r="I154" s="6">
        <v>10.050741784987464</v>
      </c>
      <c r="J154" s="6">
        <v>13.30714952672238</v>
      </c>
      <c r="K154" s="6">
        <v>15.70102599859919</v>
      </c>
      <c r="L154" s="6">
        <v>12.312669652047701</v>
      </c>
      <c r="M154" s="6">
        <v>15.06665996129586</v>
      </c>
      <c r="N154" s="6">
        <v>19.125177249140226</v>
      </c>
      <c r="O154" s="6">
        <v>19.899583807905913</v>
      </c>
      <c r="P154" s="1">
        <v>4.9848844723081154</v>
      </c>
      <c r="Q154" s="1">
        <v>7.4808631163863764</v>
      </c>
      <c r="R154" s="1">
        <v>19.997185414822738</v>
      </c>
      <c r="S154" s="1">
        <v>22.509350424596189</v>
      </c>
      <c r="T154" s="1">
        <v>26.723165284014215</v>
      </c>
      <c r="U154" s="1">
        <v>13.163197827698752</v>
      </c>
      <c r="V154" s="1">
        <v>5.8613241105286704</v>
      </c>
      <c r="W154" s="7">
        <v>20.215349108361607</v>
      </c>
      <c r="X154" s="7">
        <v>22.291080422783299</v>
      </c>
      <c r="Y154" s="7">
        <v>11.056014638396075</v>
      </c>
      <c r="Z154" s="7">
        <v>22.984108642446472</v>
      </c>
      <c r="AA154" s="7">
        <v>14.426468235345064</v>
      </c>
      <c r="AB154" s="7">
        <v>40.830142043458146</v>
      </c>
      <c r="AC154" s="7">
        <v>33.254498714652961</v>
      </c>
      <c r="AD154">
        <v>20.215349108361607</v>
      </c>
      <c r="AE154">
        <v>25.156620634174946</v>
      </c>
      <c r="AF154">
        <v>6.1780256171931329</v>
      </c>
      <c r="AG154">
        <v>27.408217284892945</v>
      </c>
      <c r="AH154">
        <v>8.0095535295263947</v>
      </c>
      <c r="AI154">
        <v>71.235355108645379</v>
      </c>
      <c r="AJ154">
        <v>56.643496143958878</v>
      </c>
    </row>
    <row r="155" spans="1:36" x14ac:dyDescent="0.2">
      <c r="A155">
        <v>147</v>
      </c>
      <c r="B155" s="1">
        <v>17.267936582365536</v>
      </c>
      <c r="C155" s="1">
        <v>7.198868032653202</v>
      </c>
      <c r="D155" s="1">
        <v>16.802334701522881</v>
      </c>
      <c r="E155" s="1">
        <v>17.211171626159825</v>
      </c>
      <c r="F155" s="1">
        <v>23.588120756183621</v>
      </c>
      <c r="G155" s="1">
        <v>18.930211611798988</v>
      </c>
      <c r="H155" s="1">
        <v>21.259042726879596</v>
      </c>
      <c r="I155" s="6">
        <v>12.62931330749114</v>
      </c>
      <c r="J155" s="6">
        <v>7.9483873549466955</v>
      </c>
      <c r="K155" s="6">
        <v>9.2534086919568423</v>
      </c>
      <c r="L155" s="6">
        <v>19.783670620576494</v>
      </c>
      <c r="M155" s="6">
        <v>19.812795243256172</v>
      </c>
      <c r="N155" s="6">
        <v>17.853044084252684</v>
      </c>
      <c r="O155" s="6">
        <v>16.570488801840394</v>
      </c>
      <c r="P155" s="1">
        <v>15.732560205336256</v>
      </c>
      <c r="Q155" s="1">
        <v>13.523793590689289</v>
      </c>
      <c r="R155" s="1">
        <v>16.256831887111247</v>
      </c>
      <c r="S155" s="1">
        <v>20.198697584509045</v>
      </c>
      <c r="T155" s="1">
        <v>5.2687823588172638</v>
      </c>
      <c r="U155" s="1">
        <v>27.205843790135987</v>
      </c>
      <c r="V155" s="1">
        <v>24.410585970114486</v>
      </c>
      <c r="W155" s="7">
        <v>16.171496620180307</v>
      </c>
      <c r="X155" s="7">
        <v>15.73805687497825</v>
      </c>
      <c r="Y155" s="7">
        <v>-5.9869884295851597E-4</v>
      </c>
      <c r="Z155" s="7">
        <v>9.5392844837921249</v>
      </c>
      <c r="AA155" s="7">
        <v>21.380255083276413</v>
      </c>
      <c r="AB155" s="7">
        <v>0.75575471397780447</v>
      </c>
      <c r="AC155" s="7">
        <v>22.51571272773398</v>
      </c>
      <c r="AD155">
        <v>16.171496620180307</v>
      </c>
      <c r="AE155">
        <v>15.327085312467375</v>
      </c>
      <c r="AF155">
        <v>-13.171047722975175</v>
      </c>
      <c r="AG155">
        <v>0.51856896758425075</v>
      </c>
      <c r="AH155">
        <v>23.655573937371933</v>
      </c>
      <c r="AI155">
        <v>-28.950613215055487</v>
      </c>
      <c r="AJ155">
        <v>24.427138183201947</v>
      </c>
    </row>
    <row r="156" spans="1:36" x14ac:dyDescent="0.2">
      <c r="A156">
        <v>148</v>
      </c>
      <c r="B156" s="1">
        <v>15.469698461691214</v>
      </c>
      <c r="C156" s="1">
        <v>14.613235372249978</v>
      </c>
      <c r="D156" s="1">
        <v>14.793722319002706</v>
      </c>
      <c r="E156" s="1">
        <v>15.553551322232408</v>
      </c>
      <c r="F156" s="1">
        <v>14.736384678729117</v>
      </c>
      <c r="G156" s="1">
        <v>23.447295519758118</v>
      </c>
      <c r="H156" s="1">
        <v>21.207062516735</v>
      </c>
      <c r="I156" s="6">
        <v>10.240343217959822</v>
      </c>
      <c r="J156" s="6">
        <v>6.501206308050393</v>
      </c>
      <c r="K156" s="6">
        <v>13.833063161089164</v>
      </c>
      <c r="L156" s="6">
        <v>9.5414193114093422</v>
      </c>
      <c r="M156" s="6">
        <v>14.971343754180733</v>
      </c>
      <c r="N156" s="6">
        <v>19.081635400014338</v>
      </c>
      <c r="O156" s="6">
        <v>26.399037219483709</v>
      </c>
      <c r="P156" s="1">
        <v>10.049496928265334</v>
      </c>
      <c r="Q156" s="1">
        <v>12.249498728590613</v>
      </c>
      <c r="R156" s="1">
        <v>11.613727015593671</v>
      </c>
      <c r="S156" s="1">
        <v>8.4956834945527113</v>
      </c>
      <c r="T156" s="1">
        <v>20.595876093428849</v>
      </c>
      <c r="U156" s="1">
        <v>46.349641114598604</v>
      </c>
      <c r="V156" s="1">
        <v>9.5184410971548292</v>
      </c>
      <c r="W156" s="7">
        <v>19.520501926228057</v>
      </c>
      <c r="X156" s="7">
        <v>12.762902801240271</v>
      </c>
      <c r="Y156" s="7">
        <v>11.808300188316453</v>
      </c>
      <c r="Z156" s="7">
        <v>18.921632095095639</v>
      </c>
      <c r="AA156" s="7">
        <v>25.501339844572172</v>
      </c>
      <c r="AB156" s="7">
        <v>17.292705239785178</v>
      </c>
      <c r="AC156" s="7">
        <v>6.9008389933718295</v>
      </c>
      <c r="AD156">
        <v>19.520501926228057</v>
      </c>
      <c r="AE156">
        <v>10.864354201860406</v>
      </c>
      <c r="AF156">
        <v>7.4945253295537935</v>
      </c>
      <c r="AG156">
        <v>19.283264190191279</v>
      </c>
      <c r="AH156">
        <v>32.928014650287388</v>
      </c>
      <c r="AI156">
        <v>12.391763099462947</v>
      </c>
      <c r="AJ156">
        <v>-22.417483019884511</v>
      </c>
    </row>
    <row r="157" spans="1:36" x14ac:dyDescent="0.2">
      <c r="A157">
        <v>149</v>
      </c>
      <c r="B157" s="1">
        <v>8.511199684217452</v>
      </c>
      <c r="C157" s="1">
        <v>14.171342894459279</v>
      </c>
      <c r="D157" s="1">
        <v>16.373526734035941</v>
      </c>
      <c r="E157" s="1">
        <v>14.435772779516984</v>
      </c>
      <c r="F157" s="1">
        <v>19.119889418017891</v>
      </c>
      <c r="G157" s="1">
        <v>21.330479181777747</v>
      </c>
      <c r="H157" s="1">
        <v>24.284510009592378</v>
      </c>
      <c r="I157" s="6">
        <v>7.8677926836091334</v>
      </c>
      <c r="J157" s="6">
        <v>8.6662833584907393</v>
      </c>
      <c r="K157" s="6">
        <v>9.0593493565169645</v>
      </c>
      <c r="L157" s="6">
        <v>15.524875035189098</v>
      </c>
      <c r="M157" s="6">
        <v>10.259059650622021</v>
      </c>
      <c r="N157" s="6">
        <v>15.930958339393344</v>
      </c>
      <c r="O157" s="6">
        <v>11.200869010951225</v>
      </c>
      <c r="P157" s="1">
        <v>8.5976859206183391</v>
      </c>
      <c r="Q157" s="1">
        <v>12.546561431746682</v>
      </c>
      <c r="R157" s="1">
        <v>15.124946477155003</v>
      </c>
      <c r="S157" s="1">
        <v>29.11928847047788</v>
      </c>
      <c r="T157" s="1">
        <v>12.450869719746493</v>
      </c>
      <c r="U157" s="1">
        <v>6.2831773293348743</v>
      </c>
      <c r="V157" s="1">
        <v>-17.960307431269584</v>
      </c>
      <c r="W157" s="7">
        <v>19.804702932448805</v>
      </c>
      <c r="X157" s="7">
        <v>28.60416549833834</v>
      </c>
      <c r="Y157" s="7">
        <v>14.135541843772332</v>
      </c>
      <c r="Z157" s="7">
        <v>26.530588627357105</v>
      </c>
      <c r="AA157" s="7">
        <v>17.067181338340891</v>
      </c>
      <c r="AB157" s="7">
        <v>16.53105039833056</v>
      </c>
      <c r="AC157" s="7">
        <v>20.309931015988038</v>
      </c>
      <c r="AD157">
        <v>19.804702932448805</v>
      </c>
      <c r="AE157">
        <v>34.626248247507505</v>
      </c>
      <c r="AF157">
        <v>11.567198226601583</v>
      </c>
      <c r="AG157">
        <v>34.501177254714214</v>
      </c>
      <c r="AH157">
        <v>13.951158011267008</v>
      </c>
      <c r="AI157">
        <v>10.487625995826402</v>
      </c>
      <c r="AJ157">
        <v>17.809793047964117</v>
      </c>
    </row>
    <row r="158" spans="1:36" x14ac:dyDescent="0.2">
      <c r="A158">
        <v>150</v>
      </c>
      <c r="B158" s="1">
        <v>3.6152997905425313</v>
      </c>
      <c r="C158" s="1">
        <v>14.461433700205866</v>
      </c>
      <c r="D158" s="1">
        <v>9.7568887852905775</v>
      </c>
      <c r="E158" s="1">
        <v>18.498125922507683</v>
      </c>
      <c r="F158" s="1">
        <v>18.858595912831465</v>
      </c>
      <c r="G158" s="1">
        <v>20.834271380019601</v>
      </c>
      <c r="H158" s="1">
        <v>21.144188396580439</v>
      </c>
      <c r="I158" s="6">
        <v>6.0169942403112371</v>
      </c>
      <c r="J158" s="6">
        <v>11.699050330262416</v>
      </c>
      <c r="K158" s="6">
        <v>11.639311339986426</v>
      </c>
      <c r="L158" s="6">
        <v>17.334155426458221</v>
      </c>
      <c r="M158" s="6">
        <v>15.582931397541188</v>
      </c>
      <c r="N158" s="6">
        <v>12.840811156200443</v>
      </c>
      <c r="O158" s="6">
        <v>9.0326198599333019</v>
      </c>
      <c r="P158" s="1">
        <v>8.4202077135605204</v>
      </c>
      <c r="Q158" s="1">
        <v>17.7425939124374</v>
      </c>
      <c r="R158" s="1">
        <v>14.367403266862597</v>
      </c>
      <c r="S158" s="1">
        <v>4.6867869291641409</v>
      </c>
      <c r="T158" s="1">
        <v>25.182557024777328</v>
      </c>
      <c r="U158" s="1">
        <v>15.197623920634813</v>
      </c>
      <c r="V158" s="1">
        <v>27.967754370556438</v>
      </c>
      <c r="W158" s="7">
        <v>9.5872486864130284</v>
      </c>
      <c r="X158" s="7">
        <v>8.5573684667139158</v>
      </c>
      <c r="Y158" s="7">
        <v>10.752804608270823</v>
      </c>
      <c r="Z158" s="7">
        <v>32.657205768918892</v>
      </c>
      <c r="AA158" s="7">
        <v>17.52839906721621</v>
      </c>
      <c r="AB158" s="7">
        <v>31.712082262210799</v>
      </c>
      <c r="AC158" s="7">
        <v>6.3829443037839413</v>
      </c>
      <c r="AD158">
        <v>9.5872486864130284</v>
      </c>
      <c r="AE158">
        <v>4.556052700070877</v>
      </c>
      <c r="AF158">
        <v>5.6474080644739431</v>
      </c>
      <c r="AG158">
        <v>46.75441153783779</v>
      </c>
      <c r="AH158">
        <v>14.988897901236468</v>
      </c>
      <c r="AI158">
        <v>48.440205655526995</v>
      </c>
      <c r="AJ158">
        <v>-23.971167088648169</v>
      </c>
    </row>
    <row r="159" spans="1:36" x14ac:dyDescent="0.2">
      <c r="A159">
        <v>151</v>
      </c>
      <c r="B159" s="1">
        <v>10.082056589119077</v>
      </c>
      <c r="C159" s="1">
        <v>4.3301904436307774</v>
      </c>
      <c r="D159" s="1">
        <v>20.322151712630607</v>
      </c>
      <c r="E159" s="1">
        <v>11.514759285575483</v>
      </c>
      <c r="F159" s="1">
        <v>20.726037347412355</v>
      </c>
      <c r="G159" s="1">
        <v>22.065267409270653</v>
      </c>
      <c r="H159" s="1">
        <v>26.663789013064726</v>
      </c>
      <c r="I159" s="6">
        <v>9.493597135979206</v>
      </c>
      <c r="J159" s="6">
        <v>3.1002028478961758</v>
      </c>
      <c r="K159" s="6">
        <v>14.457501455967549</v>
      </c>
      <c r="L159" s="6">
        <v>18.189602307502263</v>
      </c>
      <c r="M159" s="6">
        <v>14.841286921196165</v>
      </c>
      <c r="N159" s="6">
        <v>13.385027946641578</v>
      </c>
      <c r="O159" s="6">
        <v>12.86891339603665</v>
      </c>
      <c r="P159" s="1">
        <v>12.403714112587997</v>
      </c>
      <c r="Q159" s="1">
        <v>12.630525762018067</v>
      </c>
      <c r="R159" s="1">
        <v>18.791120352522217</v>
      </c>
      <c r="S159" s="1">
        <v>8.7188874504059299</v>
      </c>
      <c r="T159" s="1">
        <v>3.7721586509382359</v>
      </c>
      <c r="U159" s="1">
        <v>14.069770827526416</v>
      </c>
      <c r="V159" s="1">
        <v>18.6241387947926</v>
      </c>
      <c r="W159" s="7">
        <v>12.724857886117062</v>
      </c>
      <c r="X159" s="7">
        <v>13.394521743562319</v>
      </c>
      <c r="Y159" s="7">
        <v>11.364558086612996</v>
      </c>
      <c r="Z159" s="7">
        <v>36.858308335328879</v>
      </c>
      <c r="AA159" s="7">
        <v>14.945908052613044</v>
      </c>
      <c r="AB159" s="7">
        <v>22.081974076075692</v>
      </c>
      <c r="AC159" s="7">
        <v>22.285957905560249</v>
      </c>
      <c r="AD159">
        <v>12.724857886117062</v>
      </c>
      <c r="AE159">
        <v>11.811782615343478</v>
      </c>
      <c r="AF159">
        <v>6.7179766515727453</v>
      </c>
      <c r="AG159">
        <v>55.156616670657762</v>
      </c>
      <c r="AH159">
        <v>9.1782931183793526</v>
      </c>
      <c r="AI159">
        <v>24.364935190189225</v>
      </c>
      <c r="AJ159">
        <v>23.737873716680749</v>
      </c>
    </row>
    <row r="160" spans="1:36" x14ac:dyDescent="0.2">
      <c r="A160">
        <v>152</v>
      </c>
      <c r="B160" s="1">
        <v>6.1842386010134316</v>
      </c>
      <c r="C160" s="1">
        <v>15.771546780045908</v>
      </c>
      <c r="D160" s="1">
        <v>14.521552161155942</v>
      </c>
      <c r="E160" s="1">
        <v>13.304554412438014</v>
      </c>
      <c r="F160" s="1">
        <v>18.000515863278704</v>
      </c>
      <c r="G160" s="1">
        <v>23.494015340902031</v>
      </c>
      <c r="H160" s="1">
        <v>22.954459028896558</v>
      </c>
      <c r="I160" s="6">
        <v>4.3517514750763402</v>
      </c>
      <c r="J160" s="6">
        <v>8.6825243146439313</v>
      </c>
      <c r="K160" s="6">
        <v>19.827060271723344</v>
      </c>
      <c r="L160" s="6">
        <v>22.6951120534738</v>
      </c>
      <c r="M160" s="6">
        <v>13.02429625729842</v>
      </c>
      <c r="N160" s="6">
        <v>31.604882277060828</v>
      </c>
      <c r="O160" s="6">
        <v>32.251238872020139</v>
      </c>
      <c r="P160" s="1">
        <v>7.2436003851192741</v>
      </c>
      <c r="Q160" s="1">
        <v>2.7312714085941643</v>
      </c>
      <c r="R160" s="1">
        <v>17.151752153690953</v>
      </c>
      <c r="S160" s="1">
        <v>19.359222658784155</v>
      </c>
      <c r="T160" s="1">
        <v>6.0663645936210031</v>
      </c>
      <c r="U160" s="1">
        <v>15.365122783056574</v>
      </c>
      <c r="V160" s="1">
        <v>14.365427783580898</v>
      </c>
      <c r="W160" s="7">
        <v>11.661834390671327</v>
      </c>
      <c r="X160" s="7">
        <v>12.705295504121422</v>
      </c>
      <c r="Y160" s="7">
        <v>18.115729215539258</v>
      </c>
      <c r="Z160" s="7">
        <v>19.819047771661701</v>
      </c>
      <c r="AA160" s="7">
        <v>9.4033688697971876</v>
      </c>
      <c r="AB160" s="7">
        <v>22.07233597401752</v>
      </c>
      <c r="AC160" s="7">
        <v>21.847181403261875</v>
      </c>
      <c r="AD160">
        <v>11.661834390671327</v>
      </c>
      <c r="AE160">
        <v>10.77794325618213</v>
      </c>
      <c r="AF160">
        <v>18.532526127193698</v>
      </c>
      <c r="AG160">
        <v>21.078095543323403</v>
      </c>
      <c r="AH160">
        <v>-3.29242004295633</v>
      </c>
      <c r="AI160">
        <v>24.340839935043807</v>
      </c>
      <c r="AJ160">
        <v>22.421544209785623</v>
      </c>
    </row>
    <row r="161" spans="1:36" x14ac:dyDescent="0.2">
      <c r="A161">
        <v>153</v>
      </c>
      <c r="B161" s="1">
        <v>8.513366520734083</v>
      </c>
      <c r="C161" s="1">
        <v>9.6193998786215769</v>
      </c>
      <c r="D161" s="1">
        <v>18.016037691999024</v>
      </c>
      <c r="E161" s="1">
        <v>12.7211507828113</v>
      </c>
      <c r="F161" s="1">
        <v>21.044337405900237</v>
      </c>
      <c r="G161" s="1">
        <v>16.610385337120377</v>
      </c>
      <c r="H161" s="1">
        <v>23.422151554761761</v>
      </c>
      <c r="I161" s="6">
        <v>5.332360216187487</v>
      </c>
      <c r="J161" s="6">
        <v>12.32478699957824</v>
      </c>
      <c r="K161" s="6">
        <v>5.5055343853334868</v>
      </c>
      <c r="L161" s="6">
        <v>20.534078085178571</v>
      </c>
      <c r="M161" s="6">
        <v>7.9555504867478941</v>
      </c>
      <c r="N161" s="6">
        <v>25.951717433493595</v>
      </c>
      <c r="O161" s="6">
        <v>19.234346542227996</v>
      </c>
      <c r="P161" s="1">
        <v>15.568370047022054</v>
      </c>
      <c r="Q161" s="1">
        <v>16.123747145365424</v>
      </c>
      <c r="R161" s="1">
        <v>17.379401694874538</v>
      </c>
      <c r="S161" s="1">
        <v>31.966551490023193</v>
      </c>
      <c r="T161" s="1">
        <v>14.369561364786298</v>
      </c>
      <c r="U161" s="1">
        <v>26.284124394610693</v>
      </c>
      <c r="V161" s="1">
        <v>25.53794302127703</v>
      </c>
      <c r="W161" s="7">
        <v>24.122678480392764</v>
      </c>
      <c r="X161" s="7">
        <v>15.399935016777423</v>
      </c>
      <c r="Y161" s="7">
        <v>18.866886665254608</v>
      </c>
      <c r="Z161" s="7">
        <v>19.098054340688524</v>
      </c>
      <c r="AA161" s="7">
        <v>19.985893182602361</v>
      </c>
      <c r="AB161" s="7">
        <v>20.190926885107807</v>
      </c>
      <c r="AC161" s="7">
        <v>22.918465195792205</v>
      </c>
      <c r="AD161">
        <v>24.122678480392764</v>
      </c>
      <c r="AE161">
        <v>14.819902525166135</v>
      </c>
      <c r="AF161">
        <v>19.847051664195561</v>
      </c>
      <c r="AG161">
        <v>19.636108681377049</v>
      </c>
      <c r="AH161">
        <v>20.51825966085531</v>
      </c>
      <c r="AI161">
        <v>19.637317212769513</v>
      </c>
      <c r="AJ161">
        <v>25.635395587376617</v>
      </c>
    </row>
    <row r="162" spans="1:36" x14ac:dyDescent="0.2">
      <c r="A162">
        <v>154</v>
      </c>
      <c r="B162" s="1">
        <v>10.26128592584516</v>
      </c>
      <c r="C162" s="1">
        <v>13.432628021550995</v>
      </c>
      <c r="D162" s="1">
        <v>13.140813035539894</v>
      </c>
      <c r="E162" s="1">
        <v>14.303026436879092</v>
      </c>
      <c r="F162" s="1">
        <v>17.924981471024267</v>
      </c>
      <c r="G162" s="1">
        <v>17.944883874621816</v>
      </c>
      <c r="H162" s="1">
        <v>20.414633432651552</v>
      </c>
      <c r="I162" s="6">
        <v>7.2594906850201886</v>
      </c>
      <c r="J162" s="6">
        <v>13.929102618710097</v>
      </c>
      <c r="K162" s="6">
        <v>15.951578147603431</v>
      </c>
      <c r="L162" s="6">
        <v>12.582451579266319</v>
      </c>
      <c r="M162" s="6">
        <v>19.042777368188233</v>
      </c>
      <c r="N162" s="6">
        <v>16.305158406693806</v>
      </c>
      <c r="O162" s="6">
        <v>21.919728182889955</v>
      </c>
      <c r="P162" s="1">
        <v>10.07281180073063</v>
      </c>
      <c r="Q162" s="1">
        <v>15.679514575235647</v>
      </c>
      <c r="R162" s="1">
        <v>8.3355456843571325</v>
      </c>
      <c r="S162" s="1">
        <v>12.801259543561926</v>
      </c>
      <c r="T162" s="1">
        <v>9.4029968760833071</v>
      </c>
      <c r="U162" s="1">
        <v>21.140562555210028</v>
      </c>
      <c r="V162" s="1">
        <v>1.0758739725312836</v>
      </c>
      <c r="W162" s="7">
        <v>16.233485133544242</v>
      </c>
      <c r="X162" s="7">
        <v>9.7675229341611054</v>
      </c>
      <c r="Y162" s="7">
        <v>17.624024854528791</v>
      </c>
      <c r="Z162" s="7">
        <v>18.565650210029073</v>
      </c>
      <c r="AA162" s="7">
        <v>35.842717413908254</v>
      </c>
      <c r="AB162" s="7">
        <v>27.554903543451474</v>
      </c>
      <c r="AC162" s="7">
        <v>-2.0006558594203127E-3</v>
      </c>
      <c r="AD162">
        <v>16.233485133544242</v>
      </c>
      <c r="AE162">
        <v>6.371284401241657</v>
      </c>
      <c r="AF162">
        <v>17.672043495425385</v>
      </c>
      <c r="AG162">
        <v>18.571300420058147</v>
      </c>
      <c r="AH162">
        <v>56.196114181293581</v>
      </c>
      <c r="AI162">
        <v>38.04725885862868</v>
      </c>
      <c r="AJ162">
        <v>-43.126001967578262</v>
      </c>
    </row>
    <row r="163" spans="1:36" x14ac:dyDescent="0.2">
      <c r="A163">
        <v>155</v>
      </c>
      <c r="B163" s="1">
        <v>6.502325852534887</v>
      </c>
      <c r="C163" s="1">
        <v>17.274548003539863</v>
      </c>
      <c r="D163" s="1">
        <v>12.675036774900574</v>
      </c>
      <c r="E163" s="1">
        <v>13.070440592880313</v>
      </c>
      <c r="F163" s="1">
        <v>16.912718539345718</v>
      </c>
      <c r="G163" s="1">
        <v>22.976568991150362</v>
      </c>
      <c r="H163" s="1">
        <v>27.16773047362511</v>
      </c>
      <c r="I163" s="6">
        <v>14.672550478587041</v>
      </c>
      <c r="J163" s="6">
        <v>11.840617341556367</v>
      </c>
      <c r="K163" s="6">
        <v>15.391786489022028</v>
      </c>
      <c r="L163" s="6">
        <v>14.201776415419637</v>
      </c>
      <c r="M163" s="6">
        <v>16.23307856018884</v>
      </c>
      <c r="N163" s="6">
        <v>18.908400833921931</v>
      </c>
      <c r="O163" s="6">
        <v>17.291209059563066</v>
      </c>
      <c r="P163" s="1">
        <v>9.7701536950871066</v>
      </c>
      <c r="Q163" s="1">
        <v>10.293765522757719</v>
      </c>
      <c r="R163" s="1">
        <v>6.8468667697503101</v>
      </c>
      <c r="S163" s="1">
        <v>15.316377935053954</v>
      </c>
      <c r="T163" s="1">
        <v>29.939559538858163</v>
      </c>
      <c r="U163" s="1">
        <v>37.901381492567609</v>
      </c>
      <c r="V163" s="1">
        <v>14.793974749633136</v>
      </c>
      <c r="W163" s="7">
        <v>11.70413448444115</v>
      </c>
      <c r="X163" s="7">
        <v>11.714349675898699</v>
      </c>
      <c r="Y163" s="7">
        <v>11.932022450405873</v>
      </c>
      <c r="Z163" s="7">
        <v>28.62724935732648</v>
      </c>
      <c r="AA163" s="7">
        <v>14.353997096977903</v>
      </c>
      <c r="AB163" s="7">
        <v>21.523642867476962</v>
      </c>
      <c r="AC163" s="7">
        <v>28.679091444435578</v>
      </c>
      <c r="AD163">
        <v>11.70413448444115</v>
      </c>
      <c r="AE163">
        <v>9.2915245138480493</v>
      </c>
      <c r="AF163">
        <v>7.7110392882102792</v>
      </c>
      <c r="AG163">
        <v>38.694498714652958</v>
      </c>
      <c r="AH163">
        <v>7.8464934682002836</v>
      </c>
      <c r="AI163">
        <v>22.969107168692403</v>
      </c>
      <c r="AJ163">
        <v>42.917274333306736</v>
      </c>
    </row>
    <row r="164" spans="1:36" x14ac:dyDescent="0.2">
      <c r="A164">
        <v>156</v>
      </c>
      <c r="B164" s="1">
        <v>9.9993179866639821</v>
      </c>
      <c r="C164" s="1">
        <v>12.294221176315572</v>
      </c>
      <c r="D164" s="1">
        <v>16.700229089771582</v>
      </c>
      <c r="E164" s="1">
        <v>16.666469223876685</v>
      </c>
      <c r="F164" s="1">
        <v>16.033375992453731</v>
      </c>
      <c r="G164" s="1">
        <v>17.446174022129846</v>
      </c>
      <c r="H164" s="1">
        <v>21.014610855300294</v>
      </c>
      <c r="I164" s="6">
        <v>9.7768021992273475</v>
      </c>
      <c r="J164" s="6">
        <v>15.062031363381235</v>
      </c>
      <c r="K164" s="6">
        <v>26.772892679417822</v>
      </c>
      <c r="L164" s="6">
        <v>18.771147949881087</v>
      </c>
      <c r="M164" s="6">
        <v>17.47508515187965</v>
      </c>
      <c r="N164" s="6">
        <v>26.464596231603444</v>
      </c>
      <c r="O164" s="6">
        <v>26.315911302680931</v>
      </c>
      <c r="P164" s="1">
        <v>13.070986652505955</v>
      </c>
      <c r="Q164" s="1">
        <v>19.865214723230334</v>
      </c>
      <c r="R164" s="1">
        <v>26.727823421157105</v>
      </c>
      <c r="S164" s="1">
        <v>24.192829620716481</v>
      </c>
      <c r="T164" s="1">
        <v>5.6653705799635841</v>
      </c>
      <c r="U164" s="1">
        <v>3.3653046724707956</v>
      </c>
      <c r="V164" s="1">
        <v>52.627216880285872</v>
      </c>
      <c r="W164" s="7">
        <v>14.163677422829902</v>
      </c>
      <c r="X164" s="7">
        <v>17.413159989289689</v>
      </c>
      <c r="Y164" s="7">
        <v>27.084832904884319</v>
      </c>
      <c r="Z164" s="7">
        <v>19.252971292442489</v>
      </c>
      <c r="AA164" s="7">
        <v>30.169665809768638</v>
      </c>
      <c r="AB164" s="7">
        <v>31.712082262210799</v>
      </c>
      <c r="AC164" s="7">
        <v>22.007756313442599</v>
      </c>
      <c r="AD164">
        <v>14.163677422829902</v>
      </c>
      <c r="AE164">
        <v>17.839739983934532</v>
      </c>
      <c r="AF164">
        <v>34.228457583547559</v>
      </c>
      <c r="AG164">
        <v>19.945942584884975</v>
      </c>
      <c r="AH164">
        <v>43.431748071979435</v>
      </c>
      <c r="AI164">
        <v>48.440205655526995</v>
      </c>
      <c r="AJ164">
        <v>22.903268940327802</v>
      </c>
    </row>
    <row r="165" spans="1:36" x14ac:dyDescent="0.2">
      <c r="A165">
        <v>157</v>
      </c>
      <c r="B165" s="1">
        <v>10.279555986963315</v>
      </c>
      <c r="C165" s="1">
        <v>17.063885035120112</v>
      </c>
      <c r="D165" s="1">
        <v>15.482523528129617</v>
      </c>
      <c r="E165" s="1">
        <v>21.125189810930266</v>
      </c>
      <c r="F165" s="1">
        <v>14.463924396035296</v>
      </c>
      <c r="G165" s="1">
        <v>25.901736983479829</v>
      </c>
      <c r="H165" s="1">
        <v>25.871747229173398</v>
      </c>
      <c r="I165" s="6">
        <v>11.30963514091658</v>
      </c>
      <c r="J165" s="6">
        <v>10.341730479422612</v>
      </c>
      <c r="K165" s="6">
        <v>17.826672129992229</v>
      </c>
      <c r="L165" s="6">
        <v>17.075216312918702</v>
      </c>
      <c r="M165" s="6">
        <v>22.577484317532885</v>
      </c>
      <c r="N165" s="6">
        <v>31.12824642290505</v>
      </c>
      <c r="O165" s="6">
        <v>21.803481515981282</v>
      </c>
      <c r="P165" s="1">
        <v>10.74787702401688</v>
      </c>
      <c r="Q165" s="1">
        <v>10.898523896737618</v>
      </c>
      <c r="R165" s="1">
        <v>3.7917245856344799</v>
      </c>
      <c r="S165" s="1">
        <v>7.9065506053173742</v>
      </c>
      <c r="T165" s="1">
        <v>24.4811791511911</v>
      </c>
      <c r="U165" s="1">
        <v>2.4575211337697063</v>
      </c>
      <c r="V165" s="1">
        <v>16.673583056632022</v>
      </c>
      <c r="W165" s="7">
        <v>24</v>
      </c>
      <c r="X165" s="7">
        <v>11.600547336345739</v>
      </c>
      <c r="Y165" s="7">
        <v>18.70726912466646</v>
      </c>
      <c r="Z165" s="7">
        <v>36.766620837687164</v>
      </c>
      <c r="AA165" s="7">
        <v>17.260368644074511</v>
      </c>
      <c r="AB165" s="7">
        <v>21.072479902205085</v>
      </c>
      <c r="AC165" s="7">
        <v>20.958743347242311</v>
      </c>
      <c r="AD165">
        <v>24</v>
      </c>
      <c r="AE165">
        <v>9.1208210045186107</v>
      </c>
      <c r="AF165">
        <v>19.567720968166306</v>
      </c>
      <c r="AG165">
        <v>54.973241675374325</v>
      </c>
      <c r="AH165">
        <v>14.385829449167653</v>
      </c>
      <c r="AI165">
        <v>21.841199755512719</v>
      </c>
      <c r="AJ165">
        <v>19.756230041726933</v>
      </c>
    </row>
    <row r="166" spans="1:36" x14ac:dyDescent="0.2">
      <c r="A166">
        <v>158</v>
      </c>
      <c r="B166" s="1">
        <v>15.751371027633271</v>
      </c>
      <c r="C166" s="1">
        <v>14.913386975227747</v>
      </c>
      <c r="D166" s="1">
        <v>14.036855231522964</v>
      </c>
      <c r="E166" s="1">
        <v>16.86771728729407</v>
      </c>
      <c r="F166" s="1">
        <v>16.418777649394542</v>
      </c>
      <c r="G166" s="1">
        <v>18.487297056079264</v>
      </c>
      <c r="H166" s="1">
        <v>20.196207857599109</v>
      </c>
      <c r="I166" s="6">
        <v>10.241505006520063</v>
      </c>
      <c r="J166" s="6">
        <v>4.7421682290894251</v>
      </c>
      <c r="K166" s="6">
        <v>13.82709848056294</v>
      </c>
      <c r="L166" s="6">
        <v>17.487666913318179</v>
      </c>
      <c r="M166" s="6">
        <v>2.873714116405397</v>
      </c>
      <c r="N166" s="6">
        <v>28.278232083356599</v>
      </c>
      <c r="O166" s="6">
        <v>28.025021189379061</v>
      </c>
      <c r="P166" s="1">
        <v>10.862466831833185</v>
      </c>
      <c r="Q166" s="1">
        <v>3.4683942753992341</v>
      </c>
      <c r="R166" s="1">
        <v>20.23424896516887</v>
      </c>
      <c r="S166" s="1">
        <v>-1.7890123162813083</v>
      </c>
      <c r="T166" s="1">
        <v>33.319166658371849</v>
      </c>
      <c r="U166" s="1">
        <v>45.185151802416648</v>
      </c>
      <c r="V166" s="1">
        <v>6.8090429605187452</v>
      </c>
      <c r="W166" s="7">
        <v>30.90024713061673</v>
      </c>
      <c r="X166" s="7">
        <v>10.67891028756719</v>
      </c>
      <c r="Y166" s="7">
        <v>22.823559782231282</v>
      </c>
      <c r="Z166" s="7">
        <v>10.476312569139193</v>
      </c>
      <c r="AA166" s="7">
        <v>29.319127853780262</v>
      </c>
      <c r="AB166" s="7">
        <v>34.324303265932059</v>
      </c>
      <c r="AC166" s="7">
        <v>31.282917723356761</v>
      </c>
      <c r="AD166">
        <v>30.90024713061673</v>
      </c>
      <c r="AE166">
        <v>7.7383654313507861</v>
      </c>
      <c r="AF166">
        <v>26.771229618904744</v>
      </c>
      <c r="AG166">
        <v>2.3926251382783867</v>
      </c>
      <c r="AH166">
        <v>41.518037671005594</v>
      </c>
      <c r="AI166">
        <v>54.970758164830144</v>
      </c>
      <c r="AJ166">
        <v>50.728753170070284</v>
      </c>
    </row>
    <row r="167" spans="1:36" x14ac:dyDescent="0.2">
      <c r="A167">
        <v>159</v>
      </c>
      <c r="B167" s="1">
        <v>12.676816958482027</v>
      </c>
      <c r="C167" s="1">
        <v>10.93918641682162</v>
      </c>
      <c r="D167" s="1">
        <v>18.147952897749636</v>
      </c>
      <c r="E167" s="1">
        <v>15.806322259110738</v>
      </c>
      <c r="F167" s="1">
        <v>24.240229897855379</v>
      </c>
      <c r="G167" s="1">
        <v>20.136179348363338</v>
      </c>
      <c r="H167" s="1">
        <v>25.078197128753047</v>
      </c>
      <c r="I167" s="6">
        <v>13.166870310794481</v>
      </c>
      <c r="J167" s="6">
        <v>14.774884312855509</v>
      </c>
      <c r="K167" s="6">
        <v>18.670064458720937</v>
      </c>
      <c r="L167" s="6">
        <v>20.11147330284296</v>
      </c>
      <c r="M167" s="6">
        <v>21.236757863935559</v>
      </c>
      <c r="N167" s="6">
        <v>15.020429195130163</v>
      </c>
      <c r="O167" s="6">
        <v>23.754271012459498</v>
      </c>
      <c r="P167" s="1">
        <v>9.5458165499880749</v>
      </c>
      <c r="Q167" s="1">
        <v>16.466569744663843</v>
      </c>
      <c r="R167" s="1">
        <v>9.4721887826922995</v>
      </c>
      <c r="S167" s="1">
        <v>14.24683576585787</v>
      </c>
      <c r="T167" s="1">
        <v>18.445998751308995</v>
      </c>
      <c r="U167" s="1">
        <v>-8.9783268223630088</v>
      </c>
      <c r="V167" s="1">
        <v>-29.980870768730242</v>
      </c>
      <c r="W167" s="7">
        <v>-6.0851562449183651E-4</v>
      </c>
      <c r="X167" s="7">
        <v>23.632774929119936</v>
      </c>
      <c r="Y167" s="7">
        <v>10.25704578288431</v>
      </c>
      <c r="Z167" s="7">
        <v>22.329400582992697</v>
      </c>
      <c r="AA167" s="7">
        <v>13.456017028025014</v>
      </c>
      <c r="AB167" s="7">
        <v>38.003512430975476</v>
      </c>
      <c r="AC167" s="7">
        <v>31.134960801676115</v>
      </c>
      <c r="AD167">
        <v>-6.0851562449183651E-4</v>
      </c>
      <c r="AE167">
        <v>27.169162393679901</v>
      </c>
      <c r="AF167">
        <v>4.779830120047543</v>
      </c>
      <c r="AG167">
        <v>26.098801165985396</v>
      </c>
      <c r="AH167">
        <v>5.8260383130562854</v>
      </c>
      <c r="AI167">
        <v>64.168781077438695</v>
      </c>
      <c r="AJ167">
        <v>50.284882405028348</v>
      </c>
    </row>
    <row r="168" spans="1:36" x14ac:dyDescent="0.2">
      <c r="A168">
        <v>160</v>
      </c>
      <c r="B168" s="1">
        <v>11.599402727590283</v>
      </c>
      <c r="C168" s="1">
        <v>6.7722215961527876</v>
      </c>
      <c r="D168" s="1">
        <v>13.861878925103998</v>
      </c>
      <c r="E168" s="1">
        <v>7.7471325747339606</v>
      </c>
      <c r="F168" s="1">
        <v>18.559458980049524</v>
      </c>
      <c r="G168" s="1">
        <v>28.082140318682796</v>
      </c>
      <c r="H168" s="1">
        <v>21.092642326826073</v>
      </c>
      <c r="I168" s="6">
        <v>11.552429506383437</v>
      </c>
      <c r="J168" s="6">
        <v>3.7744308161218427</v>
      </c>
      <c r="K168" s="6">
        <v>22.271153627497029</v>
      </c>
      <c r="L168" s="6">
        <v>12.372450735876489</v>
      </c>
      <c r="M168" s="6">
        <v>23.442767980631242</v>
      </c>
      <c r="N168" s="6">
        <v>26.3601160531394</v>
      </c>
      <c r="O168" s="6">
        <v>18.976577117570322</v>
      </c>
      <c r="P168" s="1">
        <v>8.4787488292169222</v>
      </c>
      <c r="Q168" s="1">
        <v>11.78147881798937</v>
      </c>
      <c r="R168" s="1">
        <v>18.856266008494291</v>
      </c>
      <c r="S168" s="1">
        <v>20.542402797723589</v>
      </c>
      <c r="T168" s="1">
        <v>4.3530833079054201</v>
      </c>
      <c r="U168" s="1">
        <v>20.688340557518405</v>
      </c>
      <c r="V168" s="1">
        <v>52.418419730685969</v>
      </c>
      <c r="W168" s="7">
        <v>14.740733850569294</v>
      </c>
      <c r="X168" s="7">
        <v>21.435629207647501</v>
      </c>
      <c r="Y168" s="7">
        <v>17.300138992855786</v>
      </c>
      <c r="Z168" s="7">
        <v>16.246197067743633</v>
      </c>
      <c r="AA168" s="7">
        <v>-1.8186445199413902E-3</v>
      </c>
      <c r="AB168" s="7">
        <v>-1.6088843899401439E-3</v>
      </c>
      <c r="AC168" s="7">
        <v>-1.4564459096258451E-3</v>
      </c>
      <c r="AD168">
        <v>14.740733850569294</v>
      </c>
      <c r="AE168">
        <v>23.873443811471255</v>
      </c>
      <c r="AF168">
        <v>17.105243237497625</v>
      </c>
      <c r="AG168">
        <v>13.93239413548727</v>
      </c>
      <c r="AH168">
        <v>-24.454091950169865</v>
      </c>
      <c r="AI168">
        <v>-30.844022210974849</v>
      </c>
      <c r="AJ168">
        <v>-43.124369337728872</v>
      </c>
    </row>
    <row r="169" spans="1:36" x14ac:dyDescent="0.2">
      <c r="A169">
        <v>161</v>
      </c>
      <c r="B169" s="1">
        <v>9.7764296433016522</v>
      </c>
      <c r="C169" s="1">
        <v>13.760523337958022</v>
      </c>
      <c r="D169" s="1">
        <v>18.494150925569706</v>
      </c>
      <c r="E169" s="1">
        <v>16.756080063947635</v>
      </c>
      <c r="F169" s="1">
        <v>20.334087056953123</v>
      </c>
      <c r="G169" s="1">
        <v>17.660826710991191</v>
      </c>
      <c r="H169" s="1">
        <v>22.510764771038641</v>
      </c>
      <c r="I169" s="6">
        <v>9.9553279041487404</v>
      </c>
      <c r="J169" s="6">
        <v>15.724570407236</v>
      </c>
      <c r="K169" s="6">
        <v>13.70853612992398</v>
      </c>
      <c r="L169" s="6">
        <v>20.493092671763542</v>
      </c>
      <c r="M169" s="6">
        <v>5.6326314977219845</v>
      </c>
      <c r="N169" s="6">
        <v>14.641768306939086</v>
      </c>
      <c r="O169" s="6">
        <v>18.607233782235941</v>
      </c>
      <c r="P169" s="1">
        <v>5.6712340884458792</v>
      </c>
      <c r="Q169" s="1">
        <v>16.733995351237485</v>
      </c>
      <c r="R169" s="1">
        <v>13.093359343231718</v>
      </c>
      <c r="S169" s="1">
        <v>21.79164469955348</v>
      </c>
      <c r="T169" s="1">
        <v>24.824628221027936</v>
      </c>
      <c r="U169" s="1">
        <v>19.993725883324611</v>
      </c>
      <c r="V169" s="1">
        <v>25.915916515405666</v>
      </c>
      <c r="W169" s="7">
        <v>21.240280617149764</v>
      </c>
      <c r="X169" s="7">
        <v>17.024742002125819</v>
      </c>
      <c r="Y169" s="7">
        <v>17.521101286834586</v>
      </c>
      <c r="Z169" s="7">
        <v>19.846595849613529</v>
      </c>
      <c r="AA169" s="7">
        <v>17.594917873886079</v>
      </c>
      <c r="AB169" s="7">
        <v>34.108998790735832</v>
      </c>
      <c r="AC169" s="7">
        <v>30.000244479166383</v>
      </c>
      <c r="AD169">
        <v>21.240280617149764</v>
      </c>
      <c r="AE169">
        <v>17.257113003188728</v>
      </c>
      <c r="AF169">
        <v>17.491927251960526</v>
      </c>
      <c r="AG169">
        <v>21.133191699227062</v>
      </c>
      <c r="AH169">
        <v>15.138565216243679</v>
      </c>
      <c r="AI169">
        <v>54.432496976839587</v>
      </c>
      <c r="AJ169">
        <v>46.880733437499153</v>
      </c>
    </row>
    <row r="170" spans="1:36" x14ac:dyDescent="0.2">
      <c r="A170">
        <v>162</v>
      </c>
      <c r="B170" s="1">
        <v>9.8318498525877125</v>
      </c>
      <c r="C170" s="1">
        <v>15.00337521135762</v>
      </c>
      <c r="D170" s="1">
        <v>10.301870342659118</v>
      </c>
      <c r="E170" s="1">
        <v>12.69702577025077</v>
      </c>
      <c r="F170" s="1">
        <v>17.03613148817093</v>
      </c>
      <c r="G170" s="1">
        <v>20.345771305860772</v>
      </c>
      <c r="H170" s="1">
        <v>22.192042417797307</v>
      </c>
      <c r="I170" s="6">
        <v>11.583192019324937</v>
      </c>
      <c r="J170" s="6">
        <v>20.069345063394216</v>
      </c>
      <c r="K170" s="6">
        <v>10.680007481988053</v>
      </c>
      <c r="L170" s="6">
        <v>19.98234634421857</v>
      </c>
      <c r="M170" s="6">
        <v>21.801683867184337</v>
      </c>
      <c r="N170" s="6">
        <v>13.190229656177248</v>
      </c>
      <c r="O170" s="6">
        <v>18.791910962774899</v>
      </c>
      <c r="P170" s="1">
        <v>6.0058054552796651</v>
      </c>
      <c r="Q170" s="1">
        <v>12.80093966512575</v>
      </c>
      <c r="R170" s="1">
        <v>24.524029731201054</v>
      </c>
      <c r="S170" s="1">
        <v>-0.87507900708500941</v>
      </c>
      <c r="T170" s="1">
        <v>-10.673485984486106</v>
      </c>
      <c r="U170" s="1">
        <v>27.142668386563848</v>
      </c>
      <c r="V170" s="1">
        <v>-21.763257308437105</v>
      </c>
      <c r="W170" s="7">
        <v>15.634082104804461</v>
      </c>
      <c r="X170" s="7">
        <v>9.8437085044280277</v>
      </c>
      <c r="Y170" s="7">
        <v>10.516086265568205</v>
      </c>
      <c r="Z170" s="7">
        <v>28.62724935732648</v>
      </c>
      <c r="AA170" s="7">
        <v>18.299738590534485</v>
      </c>
      <c r="AB170" s="7">
        <v>12.120454599937371</v>
      </c>
      <c r="AC170" s="7">
        <v>17.77779662870871</v>
      </c>
      <c r="AD170">
        <v>15.634082104804461</v>
      </c>
      <c r="AE170">
        <v>6.4855627566420422</v>
      </c>
      <c r="AF170">
        <v>5.2331509647443601</v>
      </c>
      <c r="AG170">
        <v>38.694498714652958</v>
      </c>
      <c r="AH170">
        <v>16.724411828702593</v>
      </c>
      <c r="AI170">
        <v>-0.53886350015656714</v>
      </c>
      <c r="AJ170">
        <v>10.213389886126128</v>
      </c>
    </row>
    <row r="171" spans="1:36" x14ac:dyDescent="0.2">
      <c r="A171">
        <v>163</v>
      </c>
      <c r="B171" s="1">
        <v>7.0592290857822473</v>
      </c>
      <c r="C171" s="1">
        <v>10.956814491412954</v>
      </c>
      <c r="D171" s="1">
        <v>12.932898970713341</v>
      </c>
      <c r="E171" s="1">
        <v>18.147399877533239</v>
      </c>
      <c r="F171" s="1">
        <v>17.279349436291007</v>
      </c>
      <c r="G171" s="1">
        <v>24.25541784001588</v>
      </c>
      <c r="H171" s="1">
        <v>18.312588026137558</v>
      </c>
      <c r="I171" s="6">
        <v>11.859133330952359</v>
      </c>
      <c r="J171" s="6">
        <v>6.3941497722053695</v>
      </c>
      <c r="K171" s="6">
        <v>19.238358255280708</v>
      </c>
      <c r="L171" s="6">
        <v>14.93912984883997</v>
      </c>
      <c r="M171" s="6">
        <v>18.261371341604999</v>
      </c>
      <c r="N171" s="6">
        <v>10.21253397320644</v>
      </c>
      <c r="O171" s="6">
        <v>20.281804123686417</v>
      </c>
      <c r="P171" s="1">
        <v>12.134612342122372</v>
      </c>
      <c r="Q171" s="1">
        <v>7.0583300301919296</v>
      </c>
      <c r="R171" s="1">
        <v>7.8068411721755799</v>
      </c>
      <c r="S171" s="1">
        <v>35.104185572880269</v>
      </c>
      <c r="T171" s="1">
        <v>-4.1728347475035399</v>
      </c>
      <c r="U171" s="1">
        <v>6.2215514373281628</v>
      </c>
      <c r="V171" s="1">
        <v>22.541377229928496</v>
      </c>
      <c r="W171" s="7">
        <v>15.675365154266229</v>
      </c>
      <c r="X171" s="7">
        <v>25.542416452442161</v>
      </c>
      <c r="Y171" s="7">
        <v>9.0193613287412084</v>
      </c>
      <c r="Z171" s="7">
        <v>28.62724935732648</v>
      </c>
      <c r="AA171" s="7">
        <v>11.0999138903831</v>
      </c>
      <c r="AB171" s="7">
        <v>20.089681408305132</v>
      </c>
      <c r="AC171" s="7">
        <v>22.153186739846404</v>
      </c>
      <c r="AD171">
        <v>15.675365154266229</v>
      </c>
      <c r="AE171">
        <v>30.033624678663241</v>
      </c>
      <c r="AF171">
        <v>2.6138823252971171</v>
      </c>
      <c r="AG171">
        <v>38.694498714652958</v>
      </c>
      <c r="AH171">
        <v>0.52480625336197961</v>
      </c>
      <c r="AI171">
        <v>19.384203520762835</v>
      </c>
      <c r="AJ171">
        <v>23.339560219539212</v>
      </c>
    </row>
    <row r="172" spans="1:36" x14ac:dyDescent="0.2">
      <c r="A172">
        <v>164</v>
      </c>
      <c r="B172" s="1">
        <v>8.4572980505106976</v>
      </c>
      <c r="C172" s="1">
        <v>9.4129019536688698</v>
      </c>
      <c r="D172" s="1">
        <v>8.3683815015646523</v>
      </c>
      <c r="E172" s="1">
        <v>16.254704241767161</v>
      </c>
      <c r="F172" s="1">
        <v>20.991527783586196</v>
      </c>
      <c r="G172" s="1">
        <v>18.527741381733371</v>
      </c>
      <c r="H172" s="1">
        <v>24.664685084508889</v>
      </c>
      <c r="I172" s="6">
        <v>16.660473512922461</v>
      </c>
      <c r="J172" s="6">
        <v>16.44830300942332</v>
      </c>
      <c r="K172" s="6">
        <v>9.6939256395073663</v>
      </c>
      <c r="L172" s="6">
        <v>16.875530771558733</v>
      </c>
      <c r="M172" s="6">
        <v>21.853200352393479</v>
      </c>
      <c r="N172" s="6">
        <v>13.448929334379464</v>
      </c>
      <c r="O172" s="6">
        <v>11.968741694554275</v>
      </c>
      <c r="P172" s="1">
        <v>11.567751986840523</v>
      </c>
      <c r="Q172" s="1">
        <v>10.489552332717347</v>
      </c>
      <c r="R172" s="1">
        <v>12.55368011637567</v>
      </c>
      <c r="S172" s="1">
        <v>12.48462262011372</v>
      </c>
      <c r="T172" s="1">
        <v>15.466527267888738</v>
      </c>
      <c r="U172" s="1">
        <v>13.6949461068979</v>
      </c>
      <c r="V172" s="1">
        <v>37.18710512090145</v>
      </c>
      <c r="W172" s="7">
        <v>-1.0825689765415535E-3</v>
      </c>
      <c r="X172" s="7">
        <v>25.542416452442161</v>
      </c>
      <c r="Y172" s="7">
        <v>26.673634452448972</v>
      </c>
      <c r="Z172" s="7">
        <v>36.8592366856358</v>
      </c>
      <c r="AA172" s="7">
        <v>15.583907169742615</v>
      </c>
      <c r="AB172" s="7">
        <v>24.689327056729191</v>
      </c>
      <c r="AC172" s="7">
        <v>11.18716179390297</v>
      </c>
      <c r="AD172">
        <v>-1.0825689765415535E-3</v>
      </c>
      <c r="AE172">
        <v>30.033624678663241</v>
      </c>
      <c r="AF172">
        <v>33.508860291785709</v>
      </c>
      <c r="AG172">
        <v>55.158473371271604</v>
      </c>
      <c r="AH172">
        <v>10.613791131920884</v>
      </c>
      <c r="AI172">
        <v>30.88331764182298</v>
      </c>
      <c r="AJ172">
        <v>-9.5585146182910883</v>
      </c>
    </row>
    <row r="173" spans="1:36" x14ac:dyDescent="0.2">
      <c r="A173">
        <v>165</v>
      </c>
      <c r="B173" s="1">
        <v>14.058477936692992</v>
      </c>
      <c r="C173" s="1">
        <v>11.925225480217138</v>
      </c>
      <c r="D173" s="1">
        <v>12.109615926546594</v>
      </c>
      <c r="E173" s="1">
        <v>19.60980431209801</v>
      </c>
      <c r="F173" s="1">
        <v>20.545972038258864</v>
      </c>
      <c r="G173" s="1">
        <v>25.970724306399184</v>
      </c>
      <c r="H173" s="1">
        <v>23.880986748102206</v>
      </c>
      <c r="I173" s="6">
        <v>12.080844840465975</v>
      </c>
      <c r="J173" s="6">
        <v>9.9455675596613347</v>
      </c>
      <c r="K173" s="6">
        <v>17.428002968686691</v>
      </c>
      <c r="L173" s="6">
        <v>17.212913631537536</v>
      </c>
      <c r="M173" s="6">
        <v>13.604471692769426</v>
      </c>
      <c r="N173" s="6">
        <v>20.18175483704751</v>
      </c>
      <c r="O173" s="6">
        <v>25.038069106960485</v>
      </c>
      <c r="P173" s="1">
        <v>14.084822586377154</v>
      </c>
      <c r="Q173" s="1">
        <v>19.085096745647821</v>
      </c>
      <c r="R173" s="1">
        <v>11.114935024298671</v>
      </c>
      <c r="S173" s="1">
        <v>11.219139362188765</v>
      </c>
      <c r="T173" s="1">
        <v>15.809543316381413</v>
      </c>
      <c r="U173" s="1">
        <v>-1.3289772686804362</v>
      </c>
      <c r="V173" s="1">
        <v>41.09125807903014</v>
      </c>
      <c r="W173" s="7">
        <v>-6.6900974786241461E-4</v>
      </c>
      <c r="X173" s="7">
        <v>10.808831357205444</v>
      </c>
      <c r="Y173" s="7">
        <v>14.312373232434052</v>
      </c>
      <c r="Z173" s="7">
        <v>15.998626245532066</v>
      </c>
      <c r="AA173" s="7">
        <v>30.169665809768638</v>
      </c>
      <c r="AB173" s="7">
        <v>25.348394927462259</v>
      </c>
      <c r="AC173" s="7">
        <v>-1.322531493437573E-3</v>
      </c>
      <c r="AD173">
        <v>-6.6900974786241461E-4</v>
      </c>
      <c r="AE173">
        <v>7.9332470358081633</v>
      </c>
      <c r="AF173">
        <v>11.876653156759593</v>
      </c>
      <c r="AG173">
        <v>13.437252491064131</v>
      </c>
      <c r="AH173">
        <v>43.431748071979435</v>
      </c>
      <c r="AI173">
        <v>32.530987318655647</v>
      </c>
      <c r="AJ173">
        <v>-43.123967594480312</v>
      </c>
    </row>
    <row r="174" spans="1:36" x14ac:dyDescent="0.2">
      <c r="A174">
        <v>166</v>
      </c>
      <c r="B174" s="1">
        <v>4.6113258658050427</v>
      </c>
      <c r="C174" s="1">
        <v>15.440384618037085</v>
      </c>
      <c r="D174" s="1">
        <v>16.422090561551514</v>
      </c>
      <c r="E174" s="1">
        <v>17.652151159417944</v>
      </c>
      <c r="F174" s="1">
        <v>13.496529022473762</v>
      </c>
      <c r="G174" s="1">
        <v>24.830002602371039</v>
      </c>
      <c r="H174" s="1">
        <v>22.944032397340557</v>
      </c>
      <c r="I174" s="6">
        <v>6.05760014369391</v>
      </c>
      <c r="J174" s="6">
        <v>7.6845281059821771</v>
      </c>
      <c r="K174" s="6">
        <v>15.310707026238429</v>
      </c>
      <c r="L174" s="6">
        <v>11.515421823495277</v>
      </c>
      <c r="M174" s="6">
        <v>10.171521039950981</v>
      </c>
      <c r="N174" s="6">
        <v>9.5590239588177504</v>
      </c>
      <c r="O174" s="6">
        <v>26.94673024264937</v>
      </c>
      <c r="P174" s="1">
        <v>8.7225677698055009</v>
      </c>
      <c r="Q174" s="1">
        <v>-0.32002490928056382</v>
      </c>
      <c r="R174" s="1">
        <v>20.343629076611123</v>
      </c>
      <c r="S174" s="1">
        <v>11.780765171233805</v>
      </c>
      <c r="T174" s="1">
        <v>8.4409166946637182</v>
      </c>
      <c r="U174" s="1">
        <v>14.756371864206136</v>
      </c>
      <c r="V174" s="1">
        <v>35.122352941567129</v>
      </c>
      <c r="W174" s="7">
        <v>15.059175973749483</v>
      </c>
      <c r="X174" s="7">
        <v>7.914146930728104</v>
      </c>
      <c r="Y174" s="7">
        <v>15.189438711508238</v>
      </c>
      <c r="Z174" s="7">
        <v>28.62724935732648</v>
      </c>
      <c r="AA174" s="7">
        <v>11.80060616256813</v>
      </c>
      <c r="AB174" s="7">
        <v>22.362707971420861</v>
      </c>
      <c r="AC174" s="7">
        <v>33.254498714652961</v>
      </c>
      <c r="AD174">
        <v>15.059175973749483</v>
      </c>
      <c r="AE174">
        <v>3.5912203960921563</v>
      </c>
      <c r="AF174">
        <v>13.411517745139417</v>
      </c>
      <c r="AG174">
        <v>38.694498714652958</v>
      </c>
      <c r="AH174">
        <v>2.1013638657782918</v>
      </c>
      <c r="AI174">
        <v>25.066769928552151</v>
      </c>
      <c r="AJ174">
        <v>56.643496143958878</v>
      </c>
    </row>
    <row r="175" spans="1:36" x14ac:dyDescent="0.2">
      <c r="A175">
        <v>167</v>
      </c>
      <c r="B175" s="1">
        <v>6.1944929005875018</v>
      </c>
      <c r="C175" s="1">
        <v>13.618057276472243</v>
      </c>
      <c r="D175" s="1">
        <v>15.43092450466532</v>
      </c>
      <c r="E175" s="1">
        <v>14.479746200287016</v>
      </c>
      <c r="F175" s="1">
        <v>19.60050762418474</v>
      </c>
      <c r="G175" s="1">
        <v>16.636816566246704</v>
      </c>
      <c r="H175" s="1">
        <v>20.159973266661456</v>
      </c>
      <c r="I175" s="6">
        <v>7.9414962557944939</v>
      </c>
      <c r="J175" s="6">
        <v>7.7277417473101293</v>
      </c>
      <c r="K175" s="6">
        <v>17.578194000700229</v>
      </c>
      <c r="L175" s="6">
        <v>12.983175056852769</v>
      </c>
      <c r="M175" s="6">
        <v>16.892884011060705</v>
      </c>
      <c r="N175" s="6">
        <v>32.127809995827299</v>
      </c>
      <c r="O175" s="6">
        <v>24.808088845418737</v>
      </c>
      <c r="P175" s="1">
        <v>5.0626524563730673</v>
      </c>
      <c r="Q175" s="1">
        <v>15.782603003822244</v>
      </c>
      <c r="R175" s="1">
        <v>17.363149758959391</v>
      </c>
      <c r="S175" s="1">
        <v>10.74022425397289</v>
      </c>
      <c r="T175" s="1">
        <v>4.1855724530368406</v>
      </c>
      <c r="U175" s="1">
        <v>38.200210085421233</v>
      </c>
      <c r="V175" s="1">
        <v>53.301412627622057</v>
      </c>
      <c r="W175" s="7">
        <v>24</v>
      </c>
      <c r="X175" s="7">
        <v>25.542416452442161</v>
      </c>
      <c r="Y175" s="7">
        <v>15.572491420544118</v>
      </c>
      <c r="Z175" s="7">
        <v>23.391113442249676</v>
      </c>
      <c r="AA175" s="7">
        <v>35.546423574694195</v>
      </c>
      <c r="AB175" s="7">
        <v>40.82946742943377</v>
      </c>
      <c r="AC175" s="7">
        <v>33.254498714652961</v>
      </c>
      <c r="AD175">
        <v>24</v>
      </c>
      <c r="AE175">
        <v>30.033624678663241</v>
      </c>
      <c r="AF175">
        <v>14.081859985952208</v>
      </c>
      <c r="AG175">
        <v>28.222226884499353</v>
      </c>
      <c r="AH175">
        <v>55.529453043061949</v>
      </c>
      <c r="AI175">
        <v>71.233668573584424</v>
      </c>
      <c r="AJ175">
        <v>56.643496143958878</v>
      </c>
    </row>
    <row r="176" spans="1:36" x14ac:dyDescent="0.2">
      <c r="A176">
        <v>168</v>
      </c>
      <c r="B176" s="1">
        <v>10.712278406722501</v>
      </c>
      <c r="C176" s="1">
        <v>16.204466588605634</v>
      </c>
      <c r="D176" s="1">
        <v>16.594564083627194</v>
      </c>
      <c r="E176" s="1">
        <v>15.513806022654153</v>
      </c>
      <c r="F176" s="1">
        <v>21.244455400912699</v>
      </c>
      <c r="G176" s="1">
        <v>18.694066533387225</v>
      </c>
      <c r="H176" s="1">
        <v>20.089224298016994</v>
      </c>
      <c r="I176" s="6">
        <v>12.909332369709093</v>
      </c>
      <c r="J176" s="6">
        <v>9.3344941415164584</v>
      </c>
      <c r="K176" s="6">
        <v>12.472939102682867</v>
      </c>
      <c r="L176" s="6">
        <v>24.151483453448503</v>
      </c>
      <c r="M176" s="6">
        <v>29.127006349249562</v>
      </c>
      <c r="N176" s="6">
        <v>7.8815725302635293</v>
      </c>
      <c r="O176" s="6">
        <v>24.322957898790921</v>
      </c>
      <c r="P176" s="1">
        <v>9.9010515296524879</v>
      </c>
      <c r="Q176" s="1">
        <v>6.6453374808848107</v>
      </c>
      <c r="R176" s="1">
        <v>10.257147754179167</v>
      </c>
      <c r="S176" s="1">
        <v>4.5383453560767197</v>
      </c>
      <c r="T176" s="1">
        <v>0.10189295643595031</v>
      </c>
      <c r="U176" s="1">
        <v>6.6127438517454653</v>
      </c>
      <c r="V176" s="1">
        <v>15.937150944422395</v>
      </c>
      <c r="W176" s="7">
        <v>20.791249710389316</v>
      </c>
      <c r="X176" s="7">
        <v>9.1955649934974701</v>
      </c>
      <c r="Y176" s="7">
        <v>9.5500318590637878</v>
      </c>
      <c r="Z176" s="7">
        <v>5.3861957248467887</v>
      </c>
      <c r="AA176" s="7">
        <v>21.241365604600698</v>
      </c>
      <c r="AB176" s="7">
        <v>22.261231491593581</v>
      </c>
      <c r="AC176" s="7">
        <v>22.956699603869883</v>
      </c>
      <c r="AD176">
        <v>20.791249710389316</v>
      </c>
      <c r="AE176">
        <v>5.513347490246205</v>
      </c>
      <c r="AF176">
        <v>3.5425557533616314</v>
      </c>
      <c r="AG176">
        <v>-7.7876085503064205</v>
      </c>
      <c r="AH176">
        <v>23.343072610351577</v>
      </c>
      <c r="AI176">
        <v>24.813078728983953</v>
      </c>
      <c r="AJ176">
        <v>25.750098811609657</v>
      </c>
    </row>
    <row r="177" spans="1:36" x14ac:dyDescent="0.2">
      <c r="A177">
        <v>169</v>
      </c>
      <c r="B177" s="1">
        <v>6.5057767763912686</v>
      </c>
      <c r="C177" s="1">
        <v>11.030767173352208</v>
      </c>
      <c r="D177" s="1">
        <v>9.2928428978352926</v>
      </c>
      <c r="E177" s="1">
        <v>14.981711474809707</v>
      </c>
      <c r="F177" s="1">
        <v>18.342340515765219</v>
      </c>
      <c r="G177" s="1">
        <v>21.028940928635123</v>
      </c>
      <c r="H177" s="1">
        <v>17.626053755710309</v>
      </c>
      <c r="I177" s="6">
        <v>9.2186983018503614</v>
      </c>
      <c r="J177" s="6">
        <v>14.163091155251811</v>
      </c>
      <c r="K177" s="6">
        <v>13.170397589599579</v>
      </c>
      <c r="L177" s="6">
        <v>19.143722126418986</v>
      </c>
      <c r="M177" s="6">
        <v>11.807059421195946</v>
      </c>
      <c r="N177" s="6">
        <v>29.168318075356623</v>
      </c>
      <c r="O177" s="6">
        <v>31.696392716297257</v>
      </c>
      <c r="P177" s="1">
        <v>16.605486853383784</v>
      </c>
      <c r="Q177" s="1">
        <v>9.9661118652996201</v>
      </c>
      <c r="R177" s="1">
        <v>9.3011909149813725</v>
      </c>
      <c r="S177" s="1">
        <v>5.1882325261128255</v>
      </c>
      <c r="T177" s="1">
        <v>7.2148364109743959</v>
      </c>
      <c r="U177" s="1">
        <v>15.625646104854081</v>
      </c>
      <c r="V177" s="1">
        <v>37.54252895964337</v>
      </c>
      <c r="W177" s="7">
        <v>14.492312123880417</v>
      </c>
      <c r="X177" s="7">
        <v>16.086370429801335</v>
      </c>
      <c r="Y177" s="7">
        <v>2.8793726385601337</v>
      </c>
      <c r="Z177" s="7">
        <v>-8.2201433466536848E-4</v>
      </c>
      <c r="AA177" s="7">
        <v>-1.6499924902424023E-3</v>
      </c>
      <c r="AB177" s="7">
        <v>40.830426315185733</v>
      </c>
      <c r="AC177" s="7">
        <v>42.815654246374407</v>
      </c>
      <c r="AD177">
        <v>14.492312123880417</v>
      </c>
      <c r="AE177">
        <v>15.849555644702003</v>
      </c>
      <c r="AF177">
        <v>-8.1310978825197644</v>
      </c>
      <c r="AG177">
        <v>-18.561644028669331</v>
      </c>
      <c r="AH177">
        <v>-24.453712483103043</v>
      </c>
      <c r="AI177">
        <v>71.236065787964336</v>
      </c>
      <c r="AJ177">
        <v>85.326962739123232</v>
      </c>
    </row>
    <row r="178" spans="1:36" x14ac:dyDescent="0.2">
      <c r="A178">
        <v>170</v>
      </c>
      <c r="B178" s="1">
        <v>12.034510979679382</v>
      </c>
      <c r="C178" s="1">
        <v>10.146172163086192</v>
      </c>
      <c r="D178" s="1">
        <v>19.662331506151936</v>
      </c>
      <c r="E178" s="1">
        <v>14.273744663745459</v>
      </c>
      <c r="F178" s="1">
        <v>16.094486367774643</v>
      </c>
      <c r="G178" s="1">
        <v>22.059260654408533</v>
      </c>
      <c r="H178" s="1">
        <v>18.926821197076414</v>
      </c>
      <c r="I178" s="6">
        <v>13.646616928778371</v>
      </c>
      <c r="J178" s="6">
        <v>15.164816403361392</v>
      </c>
      <c r="K178" s="6">
        <v>12.302709025277869</v>
      </c>
      <c r="L178" s="6">
        <v>11.932524714504723</v>
      </c>
      <c r="M178" s="6">
        <v>32.427028788813416</v>
      </c>
      <c r="N178" s="6">
        <v>14.532917205921009</v>
      </c>
      <c r="O178" s="6">
        <v>22.383081451525964</v>
      </c>
      <c r="P178" s="1">
        <v>7.4965421440763924</v>
      </c>
      <c r="Q178" s="1">
        <v>16.768400686602796</v>
      </c>
      <c r="R178" s="1">
        <v>11.670706602295869</v>
      </c>
      <c r="S178" s="1">
        <v>30.709094347282225</v>
      </c>
      <c r="T178" s="1">
        <v>9.0721861652842559</v>
      </c>
      <c r="U178" s="1">
        <v>18.403636750633208</v>
      </c>
      <c r="V178" s="1">
        <v>51.48104471835709</v>
      </c>
      <c r="W178" s="7">
        <v>16.014240108526398</v>
      </c>
      <c r="X178" s="7">
        <v>32.88595370702555</v>
      </c>
      <c r="Y178" s="7">
        <v>10.924421652877051</v>
      </c>
      <c r="Z178" s="7">
        <v>31.618085350176901</v>
      </c>
      <c r="AA178" s="7">
        <v>20.801966504490309</v>
      </c>
      <c r="AB178" s="7">
        <v>12.863056689823377</v>
      </c>
      <c r="AC178" s="7">
        <v>41.657773869699753</v>
      </c>
      <c r="AD178">
        <v>16.014240108526398</v>
      </c>
      <c r="AE178">
        <v>41.048930560538331</v>
      </c>
      <c r="AF178">
        <v>5.9477378925348408</v>
      </c>
      <c r="AG178">
        <v>44.676170700353801</v>
      </c>
      <c r="AH178">
        <v>22.3544246351032</v>
      </c>
      <c r="AI178">
        <v>1.3176417245584429</v>
      </c>
      <c r="AJ178">
        <v>81.853321609099254</v>
      </c>
    </row>
    <row r="179" spans="1:36" x14ac:dyDescent="0.2">
      <c r="A179">
        <v>171</v>
      </c>
      <c r="B179" s="1">
        <v>7.2892814358354494</v>
      </c>
      <c r="C179" s="1">
        <v>15.594281715754907</v>
      </c>
      <c r="D179" s="1">
        <v>13.535129188744401</v>
      </c>
      <c r="E179" s="1">
        <v>17.912793299395499</v>
      </c>
      <c r="F179" s="1">
        <v>18.660087413756688</v>
      </c>
      <c r="G179" s="1">
        <v>18.246299115780026</v>
      </c>
      <c r="H179" s="1">
        <v>22.277205594804286</v>
      </c>
      <c r="I179" s="6">
        <v>7.0350777869178556</v>
      </c>
      <c r="J179" s="6">
        <v>12.185215076092829</v>
      </c>
      <c r="K179" s="6">
        <v>19.717391494292251</v>
      </c>
      <c r="L179" s="6">
        <v>18.963163734918176</v>
      </c>
      <c r="M179" s="6">
        <v>27.160366369609271</v>
      </c>
      <c r="N179" s="6">
        <v>29.83099365510752</v>
      </c>
      <c r="O179" s="6">
        <v>33.826795704474357</v>
      </c>
      <c r="P179" s="1">
        <v>10.708679101910583</v>
      </c>
      <c r="Q179" s="1">
        <v>0.69857001939522867</v>
      </c>
      <c r="R179" s="1">
        <v>11.763993941446113</v>
      </c>
      <c r="S179" s="1">
        <v>4.4384692493001374</v>
      </c>
      <c r="T179" s="1">
        <v>14.885387776456968</v>
      </c>
      <c r="U179" s="1">
        <v>4.9162538641412041</v>
      </c>
      <c r="V179" s="1">
        <v>27.040874504470477</v>
      </c>
      <c r="W179" s="7">
        <v>3.2482256500715576</v>
      </c>
      <c r="X179" s="7">
        <v>17.271890080755057</v>
      </c>
      <c r="Y179" s="7">
        <v>-1.3231207822557865E-3</v>
      </c>
      <c r="Z179" s="7">
        <v>18.136607268479185</v>
      </c>
      <c r="AA179" s="7">
        <v>30.169665809768638</v>
      </c>
      <c r="AB179" s="7">
        <v>40.829938020446924</v>
      </c>
      <c r="AC179" s="7">
        <v>40.132918188295683</v>
      </c>
      <c r="AD179">
        <v>3.2482256500715576</v>
      </c>
      <c r="AE179">
        <v>17.627835121132588</v>
      </c>
      <c r="AF179">
        <v>-13.172315461368946</v>
      </c>
      <c r="AG179">
        <v>17.713214536958375</v>
      </c>
      <c r="AH179">
        <v>43.431748071979435</v>
      </c>
      <c r="AI179">
        <v>71.234845051117318</v>
      </c>
      <c r="AJ179">
        <v>77.278754564887052</v>
      </c>
    </row>
    <row r="180" spans="1:36" x14ac:dyDescent="0.2">
      <c r="A180">
        <v>172</v>
      </c>
      <c r="B180" s="1">
        <v>10.175541983378944</v>
      </c>
      <c r="C180" s="1">
        <v>15.716143310002515</v>
      </c>
      <c r="D180" s="1">
        <v>14.164063875602796</v>
      </c>
      <c r="E180" s="1">
        <v>12.528335804874118</v>
      </c>
      <c r="F180" s="1">
        <v>21.489618611816393</v>
      </c>
      <c r="G180" s="1">
        <v>17.835597601748088</v>
      </c>
      <c r="H180" s="1">
        <v>21.889675333010988</v>
      </c>
      <c r="I180" s="6">
        <v>10.41339835789331</v>
      </c>
      <c r="J180" s="6">
        <v>13.36021141434372</v>
      </c>
      <c r="K180" s="6">
        <v>13.488886439442716</v>
      </c>
      <c r="L180" s="6">
        <v>15.206756504931549</v>
      </c>
      <c r="M180" s="6">
        <v>19.465370102394726</v>
      </c>
      <c r="N180" s="6">
        <v>17.244835053307877</v>
      </c>
      <c r="O180" s="6">
        <v>36.961585113995433</v>
      </c>
      <c r="P180" s="1">
        <v>5.962223244721681</v>
      </c>
      <c r="Q180" s="1">
        <v>10.644120978881945</v>
      </c>
      <c r="R180" s="1">
        <v>17.18339608964191</v>
      </c>
      <c r="S180" s="1">
        <v>18.58195724594794</v>
      </c>
      <c r="T180" s="1">
        <v>30.931026698529408</v>
      </c>
      <c r="U180" s="1">
        <v>21.645898344712233</v>
      </c>
      <c r="V180" s="1">
        <v>44.89920811051315</v>
      </c>
      <c r="W180" s="7">
        <v>13.968134636647131</v>
      </c>
      <c r="X180" s="7">
        <v>30.204028353454543</v>
      </c>
      <c r="Y180" s="7">
        <v>34.873246629358007</v>
      </c>
      <c r="Z180" s="7">
        <v>18.990763454648288</v>
      </c>
      <c r="AA180" s="7">
        <v>11.604007031225709</v>
      </c>
      <c r="AB180" s="7">
        <v>30.173812111466198</v>
      </c>
      <c r="AC180" s="7">
        <v>30.405876968929089</v>
      </c>
      <c r="AD180">
        <v>13.968134636647131</v>
      </c>
      <c r="AE180">
        <v>37.026042530181819</v>
      </c>
      <c r="AF180">
        <v>47.858181601376515</v>
      </c>
      <c r="AG180">
        <v>19.421526909296571</v>
      </c>
      <c r="AH180">
        <v>1.659015820257848</v>
      </c>
      <c r="AI180">
        <v>44.594530278665495</v>
      </c>
      <c r="AJ180">
        <v>48.09763090678728</v>
      </c>
    </row>
    <row r="181" spans="1:36" x14ac:dyDescent="0.2">
      <c r="A181">
        <v>173</v>
      </c>
      <c r="B181" s="1">
        <v>13.066569010778025</v>
      </c>
      <c r="C181" s="1">
        <v>13.858105255838165</v>
      </c>
      <c r="D181" s="1">
        <v>17.365036542819155</v>
      </c>
      <c r="E181" s="1">
        <v>13.237547702048587</v>
      </c>
      <c r="F181" s="1">
        <v>18.618164096675052</v>
      </c>
      <c r="G181" s="1">
        <v>21.05569880525557</v>
      </c>
      <c r="H181" s="1">
        <v>21.480987961809099</v>
      </c>
      <c r="I181" s="6">
        <v>7.4663424291565237</v>
      </c>
      <c r="J181" s="6">
        <v>9.2061052585121566</v>
      </c>
      <c r="K181" s="6">
        <v>13.886301478913433</v>
      </c>
      <c r="L181" s="6">
        <v>21.103847826633228</v>
      </c>
      <c r="M181" s="6">
        <v>18.535039552318121</v>
      </c>
      <c r="N181" s="6">
        <v>17.720030661416608</v>
      </c>
      <c r="O181" s="6">
        <v>15.82773881448264</v>
      </c>
      <c r="P181" s="1">
        <v>7.9938027988014602</v>
      </c>
      <c r="Q181" s="1">
        <v>12.095190279922894</v>
      </c>
      <c r="R181" s="1">
        <v>0.17874611329876622</v>
      </c>
      <c r="S181" s="1">
        <v>25.427108145100316</v>
      </c>
      <c r="T181" s="1">
        <v>17.933848756249855</v>
      </c>
      <c r="U181" s="1">
        <v>9.7495082148018213</v>
      </c>
      <c r="V181" s="1">
        <v>45.853991890631754</v>
      </c>
      <c r="W181" s="7">
        <v>27.642023626513275</v>
      </c>
      <c r="X181" s="7">
        <v>13.725830894668245</v>
      </c>
      <c r="Y181" s="7">
        <v>13.262251192859505</v>
      </c>
      <c r="Z181" s="7">
        <v>12.687252341162628</v>
      </c>
      <c r="AA181" s="7">
        <v>11.386917763835132</v>
      </c>
      <c r="AB181" s="7">
        <v>31.712082262210799</v>
      </c>
      <c r="AC181" s="7">
        <v>11.769943763710488</v>
      </c>
      <c r="AD181">
        <v>27.642023626513275</v>
      </c>
      <c r="AE181">
        <v>12.308746342002369</v>
      </c>
      <c r="AF181">
        <v>10.038939587504135</v>
      </c>
      <c r="AG181">
        <v>6.814504682325258</v>
      </c>
      <c r="AH181">
        <v>1.1705649686290502</v>
      </c>
      <c r="AI181">
        <v>48.440205655526995</v>
      </c>
      <c r="AJ181">
        <v>-7.8101687088685328</v>
      </c>
    </row>
    <row r="182" spans="1:36" x14ac:dyDescent="0.2">
      <c r="A182">
        <v>174</v>
      </c>
      <c r="B182" s="1">
        <v>10.09240994026257</v>
      </c>
      <c r="C182" s="1">
        <v>15.35183877385739</v>
      </c>
      <c r="D182" s="1">
        <v>9.4020541305422825</v>
      </c>
      <c r="E182" s="1">
        <v>14.356645344044043</v>
      </c>
      <c r="F182" s="1">
        <v>15.878472952141614</v>
      </c>
      <c r="G182" s="1">
        <v>18.977328053442889</v>
      </c>
      <c r="H182" s="1">
        <v>22.607519983030937</v>
      </c>
      <c r="I182" s="6">
        <v>13.419118371089466</v>
      </c>
      <c r="J182" s="6">
        <v>8.5135499604014218</v>
      </c>
      <c r="K182" s="6">
        <v>11.869394586409829</v>
      </c>
      <c r="L182" s="6">
        <v>27.626477953659755</v>
      </c>
      <c r="M182" s="6">
        <v>13.890524008396763</v>
      </c>
      <c r="N182" s="6">
        <v>19.217255692468243</v>
      </c>
      <c r="O182" s="6">
        <v>21.40975788969817</v>
      </c>
      <c r="P182" s="1">
        <v>12.352043378666023</v>
      </c>
      <c r="Q182" s="1">
        <v>17.065638252841719</v>
      </c>
      <c r="R182" s="1">
        <v>1.1109905754719769</v>
      </c>
      <c r="S182" s="1">
        <v>33.663970581850819</v>
      </c>
      <c r="T182" s="1">
        <v>23.414392687441769</v>
      </c>
      <c r="U182" s="1">
        <v>23.910212837979348</v>
      </c>
      <c r="V182" s="1">
        <v>27.212623146241128</v>
      </c>
      <c r="W182" s="7">
        <v>29.273213454956799</v>
      </c>
      <c r="X182" s="7">
        <v>9.0418286158685621</v>
      </c>
      <c r="Y182" s="7">
        <v>16.65720453746378</v>
      </c>
      <c r="Z182" s="7">
        <v>15.275366135860098</v>
      </c>
      <c r="AA182" s="7">
        <v>38.843498106758425</v>
      </c>
      <c r="AB182" s="7">
        <v>13.767270959395619</v>
      </c>
      <c r="AC182" s="7">
        <v>17.50899922492842</v>
      </c>
      <c r="AD182">
        <v>29.273213454956799</v>
      </c>
      <c r="AE182">
        <v>5.2827429238028438</v>
      </c>
      <c r="AF182">
        <v>15.980107940561618</v>
      </c>
      <c r="AG182">
        <v>11.9907322717202</v>
      </c>
      <c r="AH182">
        <v>62.947870740206447</v>
      </c>
      <c r="AI182">
        <v>3.5781773984890477</v>
      </c>
      <c r="AJ182">
        <v>9.4069976747852593</v>
      </c>
    </row>
    <row r="183" spans="1:36" x14ac:dyDescent="0.2">
      <c r="A183">
        <v>175</v>
      </c>
      <c r="B183" s="1">
        <v>6.5353655750948549</v>
      </c>
      <c r="C183" s="1">
        <v>12.365945600979288</v>
      </c>
      <c r="D183" s="1">
        <v>10.802126141601965</v>
      </c>
      <c r="E183" s="1">
        <v>18.46152247102691</v>
      </c>
      <c r="F183" s="1">
        <v>18.889025027044461</v>
      </c>
      <c r="G183" s="1">
        <v>17.685358404791259</v>
      </c>
      <c r="H183" s="1">
        <v>16.683855030257185</v>
      </c>
      <c r="I183" s="6">
        <v>12.28738302071276</v>
      </c>
      <c r="J183" s="6">
        <v>13.260278604352846</v>
      </c>
      <c r="K183" s="6">
        <v>20.518656160079956</v>
      </c>
      <c r="L183" s="6">
        <v>13.031579126787152</v>
      </c>
      <c r="M183" s="6">
        <v>24.792176901857431</v>
      </c>
      <c r="N183" s="6">
        <v>17.560439739350201</v>
      </c>
      <c r="O183" s="6">
        <v>14.090360600910241</v>
      </c>
      <c r="P183" s="1">
        <v>9.6558373388798344</v>
      </c>
      <c r="Q183" s="1">
        <v>11.56256414116897</v>
      </c>
      <c r="R183" s="1">
        <v>7.3805306022779211</v>
      </c>
      <c r="S183" s="1">
        <v>17.896144081565893</v>
      </c>
      <c r="T183" s="1">
        <v>7.8633196213258749</v>
      </c>
      <c r="U183" s="1">
        <v>25.943046220129443</v>
      </c>
      <c r="V183" s="1">
        <v>72.630755663174881</v>
      </c>
      <c r="W183" s="7">
        <v>4.1714547292901196</v>
      </c>
      <c r="X183" s="7">
        <v>15.974189407751236</v>
      </c>
      <c r="Y183" s="7">
        <v>24.723910882205185</v>
      </c>
      <c r="Z183" s="7">
        <v>19.248521122835882</v>
      </c>
      <c r="AA183" s="7">
        <v>30.169665809768638</v>
      </c>
      <c r="AB183" s="7">
        <v>18.491325603661565</v>
      </c>
      <c r="AC183" s="7">
        <v>33.254498714652961</v>
      </c>
      <c r="AD183">
        <v>4.1714547292901196</v>
      </c>
      <c r="AE183">
        <v>15.681284111626853</v>
      </c>
      <c r="AF183">
        <v>30.096844043859079</v>
      </c>
      <c r="AG183">
        <v>19.937042245671766</v>
      </c>
      <c r="AH183">
        <v>43.431748071979435</v>
      </c>
      <c r="AI183">
        <v>15.388314009153918</v>
      </c>
      <c r="AJ183">
        <v>56.643496143958878</v>
      </c>
    </row>
    <row r="184" spans="1:36" x14ac:dyDescent="0.2">
      <c r="A184">
        <v>176</v>
      </c>
      <c r="B184" s="1">
        <v>11.557979555344053</v>
      </c>
      <c r="C184" s="1">
        <v>7.3909207811417819</v>
      </c>
      <c r="D184" s="1">
        <v>17.184606627340809</v>
      </c>
      <c r="E184" s="1">
        <v>14.78860781234658</v>
      </c>
      <c r="F184" s="1">
        <v>17.129979591915511</v>
      </c>
      <c r="G184" s="1">
        <v>22.311495846557705</v>
      </c>
      <c r="H184" s="1">
        <v>18.752873945078349</v>
      </c>
      <c r="I184" s="6">
        <v>5.4684110891223376</v>
      </c>
      <c r="J184" s="6">
        <v>11.647088482463834</v>
      </c>
      <c r="K184" s="6">
        <v>21.273175479779844</v>
      </c>
      <c r="L184" s="6">
        <v>20.84266537759666</v>
      </c>
      <c r="M184" s="6">
        <v>22.338694669229618</v>
      </c>
      <c r="N184" s="6">
        <v>11.786251529074958</v>
      </c>
      <c r="O184" s="6">
        <v>13.849432854251871</v>
      </c>
      <c r="P184" s="1">
        <v>10.205248176292617</v>
      </c>
      <c r="Q184" s="1">
        <v>14.083335504249339</v>
      </c>
      <c r="R184" s="1">
        <v>11.73711614614734</v>
      </c>
      <c r="S184" s="1">
        <v>16.361006690787516</v>
      </c>
      <c r="T184" s="1">
        <v>18.73620164103615</v>
      </c>
      <c r="U184" s="1">
        <v>38.948748554986182</v>
      </c>
      <c r="V184" s="1">
        <v>20.15314394557647</v>
      </c>
      <c r="W184" s="7">
        <v>24</v>
      </c>
      <c r="X184" s="7">
        <v>8.2696246002442084</v>
      </c>
      <c r="Y184" s="7">
        <v>29.890599769106441</v>
      </c>
      <c r="Z184" s="7">
        <v>25.568228438746186</v>
      </c>
      <c r="AA184" s="7">
        <v>6.6834177209127343</v>
      </c>
      <c r="AB184" s="7">
        <v>39.659496763301732</v>
      </c>
      <c r="AC184" s="7">
        <v>-1.2058393221961604E-3</v>
      </c>
      <c r="AD184">
        <v>24</v>
      </c>
      <c r="AE184">
        <v>4.1244369003663133</v>
      </c>
      <c r="AF184">
        <v>39.138549595936269</v>
      </c>
      <c r="AG184">
        <v>32.576456877492369</v>
      </c>
      <c r="AH184">
        <v>-9.4123101279463484</v>
      </c>
      <c r="AI184">
        <v>68.308741908254333</v>
      </c>
      <c r="AJ184">
        <v>-43.123617517966593</v>
      </c>
    </row>
    <row r="185" spans="1:36" x14ac:dyDescent="0.2">
      <c r="A185">
        <v>177</v>
      </c>
      <c r="B185" s="1">
        <v>12.276312501054482</v>
      </c>
      <c r="C185" s="1">
        <v>11.81859734369946</v>
      </c>
      <c r="D185" s="1">
        <v>16.887703893825677</v>
      </c>
      <c r="E185" s="1">
        <v>17.306983942912755</v>
      </c>
      <c r="F185" s="1">
        <v>15.851603366749638</v>
      </c>
      <c r="G185" s="1">
        <v>17.181385531303093</v>
      </c>
      <c r="H185" s="1">
        <v>19.279402519284751</v>
      </c>
      <c r="I185" s="6">
        <v>12.214354489585185</v>
      </c>
      <c r="J185" s="6">
        <v>8.1479542853018447</v>
      </c>
      <c r="K185" s="6">
        <v>20.254019590168419</v>
      </c>
      <c r="L185" s="6">
        <v>15.831697868368835</v>
      </c>
      <c r="M185" s="6">
        <v>11.068635276246383</v>
      </c>
      <c r="N185" s="6">
        <v>24.419023180817589</v>
      </c>
      <c r="O185" s="6">
        <v>23.560310339977264</v>
      </c>
      <c r="P185" s="1">
        <v>4.717409700439922</v>
      </c>
      <c r="Q185" s="1">
        <v>10.718178499401249</v>
      </c>
      <c r="R185" s="1">
        <v>19.213036889233496</v>
      </c>
      <c r="S185" s="1">
        <v>14.935820861962206</v>
      </c>
      <c r="T185" s="1">
        <v>26.032584161271608</v>
      </c>
      <c r="U185" s="1">
        <v>18.459617268159032</v>
      </c>
      <c r="V185" s="1">
        <v>17.364678599857623</v>
      </c>
      <c r="W185" s="7">
        <v>-1.239995593518106E-3</v>
      </c>
      <c r="X185" s="7">
        <v>-7.1606340510378165E-4</v>
      </c>
      <c r="Y185" s="7">
        <v>27.084832904884319</v>
      </c>
      <c r="Z185" s="7">
        <v>18.800849857353953</v>
      </c>
      <c r="AA185" s="7">
        <v>20.498441705678285</v>
      </c>
      <c r="AB185" s="7">
        <v>12.380590064293473</v>
      </c>
      <c r="AC185" s="7">
        <v>33.254498714652961</v>
      </c>
      <c r="AD185">
        <v>-1.239995593518106E-3</v>
      </c>
      <c r="AE185">
        <v>-8.2810740951076554</v>
      </c>
      <c r="AF185">
        <v>34.228457583547559</v>
      </c>
      <c r="AG185">
        <v>19.04169971470791</v>
      </c>
      <c r="AH185">
        <v>21.671493837776143</v>
      </c>
      <c r="AI185">
        <v>0.11147516073368642</v>
      </c>
      <c r="AJ185">
        <v>56.643496143958878</v>
      </c>
    </row>
    <row r="186" spans="1:36" x14ac:dyDescent="0.2">
      <c r="A186">
        <v>178</v>
      </c>
      <c r="B186" s="1">
        <v>7.3324911695578745</v>
      </c>
      <c r="C186" s="1">
        <v>6.8616790555117309</v>
      </c>
      <c r="D186" s="1">
        <v>12.647740436851343</v>
      </c>
      <c r="E186" s="1">
        <v>19.510370849598338</v>
      </c>
      <c r="F186" s="1">
        <v>19.821454231426017</v>
      </c>
      <c r="G186" s="1">
        <v>19.315640013751743</v>
      </c>
      <c r="H186" s="1">
        <v>23.125541557085249</v>
      </c>
      <c r="I186" s="6">
        <v>11.954771458492722</v>
      </c>
      <c r="J186" s="6">
        <v>10.131800236822153</v>
      </c>
      <c r="K186" s="6">
        <v>15.779489692378451</v>
      </c>
      <c r="L186" s="6">
        <v>22.755486727586273</v>
      </c>
      <c r="M186" s="6">
        <v>16.842693883159132</v>
      </c>
      <c r="N186" s="6">
        <v>14.303643594704393</v>
      </c>
      <c r="O186" s="6">
        <v>30.716576663433301</v>
      </c>
      <c r="P186" s="1">
        <v>9.0679949449945028</v>
      </c>
      <c r="Q186" s="1">
        <v>22.032351446785249</v>
      </c>
      <c r="R186" s="1">
        <v>31.531601739194716</v>
      </c>
      <c r="S186" s="1">
        <v>17.772964649425024</v>
      </c>
      <c r="T186" s="1">
        <v>17.796282170663137</v>
      </c>
      <c r="U186" s="1">
        <v>24.238031354178073</v>
      </c>
      <c r="V186" s="1">
        <v>1.3249961302301649</v>
      </c>
      <c r="W186" s="7">
        <v>9.2336569380038043</v>
      </c>
      <c r="X186" s="7">
        <v>15.62052822944815</v>
      </c>
      <c r="Y186" s="7">
        <v>26.132702770634481</v>
      </c>
      <c r="Z186" s="7">
        <v>30.41040538464981</v>
      </c>
      <c r="AA186" s="7">
        <v>38.216838151660355</v>
      </c>
      <c r="AB186" s="7">
        <v>-1.5245211731343387E-3</v>
      </c>
      <c r="AC186" s="7">
        <v>19.30416209787743</v>
      </c>
      <c r="AD186">
        <v>9.2336569380038043</v>
      </c>
      <c r="AE186">
        <v>15.150792344172226</v>
      </c>
      <c r="AF186">
        <v>32.562229848610343</v>
      </c>
      <c r="AG186">
        <v>42.260810769299624</v>
      </c>
      <c r="AH186">
        <v>61.537885841235799</v>
      </c>
      <c r="AI186">
        <v>-30.843811302932828</v>
      </c>
      <c r="AJ186">
        <v>14.792486293632292</v>
      </c>
    </row>
    <row r="187" spans="1:36" x14ac:dyDescent="0.2">
      <c r="A187">
        <v>179</v>
      </c>
      <c r="B187" s="1">
        <v>16.787462184650561</v>
      </c>
      <c r="C187" s="1">
        <v>9.1925499603837704</v>
      </c>
      <c r="D187" s="1">
        <v>19.812345688372776</v>
      </c>
      <c r="E187" s="1">
        <v>15.087105300448533</v>
      </c>
      <c r="F187" s="1">
        <v>13.828424819207122</v>
      </c>
      <c r="G187" s="1">
        <v>13.607857853220008</v>
      </c>
      <c r="H187" s="1">
        <v>23.973992890715795</v>
      </c>
      <c r="I187" s="6">
        <v>8.0661829011130131</v>
      </c>
      <c r="J187" s="6">
        <v>7.4594028753873749</v>
      </c>
      <c r="K187" s="6">
        <v>11.300724817506129</v>
      </c>
      <c r="L187" s="6">
        <v>13.695695200424616</v>
      </c>
      <c r="M187" s="6">
        <v>19.235883087285512</v>
      </c>
      <c r="N187" s="6">
        <v>23.479267773178588</v>
      </c>
      <c r="O187" s="6">
        <v>22.736386672111678</v>
      </c>
      <c r="P187" s="1">
        <v>9.7394685864647421</v>
      </c>
      <c r="Q187" s="1">
        <v>16.642205350699403</v>
      </c>
      <c r="R187" s="1">
        <v>13.215988821279792</v>
      </c>
      <c r="S187" s="1">
        <v>5.6476791645474869</v>
      </c>
      <c r="T187" s="1">
        <v>14.758483424765247</v>
      </c>
      <c r="U187" s="1">
        <v>10.483465516026719</v>
      </c>
      <c r="V187" s="1">
        <v>20.584372016935561</v>
      </c>
      <c r="W187" s="7">
        <v>24</v>
      </c>
      <c r="X187" s="7">
        <v>20.361625470467477</v>
      </c>
      <c r="Y187" s="7">
        <v>13.48192955721353</v>
      </c>
      <c r="Z187" s="7">
        <v>1.901101146153662</v>
      </c>
      <c r="AA187" s="7">
        <v>2.0588371573307014</v>
      </c>
      <c r="AB187" s="7">
        <v>12.59501367847329</v>
      </c>
      <c r="AC187" s="7">
        <v>41.815641926221957</v>
      </c>
      <c r="AD187">
        <v>24</v>
      </c>
      <c r="AE187">
        <v>22.262438205701212</v>
      </c>
      <c r="AF187">
        <v>10.42337672512368</v>
      </c>
      <c r="AG187">
        <v>-14.757797707692674</v>
      </c>
      <c r="AH187">
        <v>-19.817616396005921</v>
      </c>
      <c r="AI187">
        <v>0.64753419618322294</v>
      </c>
      <c r="AJ187">
        <v>82.326925778665867</v>
      </c>
    </row>
    <row r="188" spans="1:36" x14ac:dyDescent="0.2">
      <c r="A188">
        <v>180</v>
      </c>
      <c r="B188" s="1">
        <v>9.2476870240929827</v>
      </c>
      <c r="C188" s="1">
        <v>9.1695258629471468</v>
      </c>
      <c r="D188" s="1">
        <v>15.070422122901697</v>
      </c>
      <c r="E188" s="1">
        <v>13.340934772494643</v>
      </c>
      <c r="F188" s="1">
        <v>18.754629436238648</v>
      </c>
      <c r="G188" s="1">
        <v>18.502702872067772</v>
      </c>
      <c r="H188" s="1">
        <v>20.457507842221151</v>
      </c>
      <c r="I188" s="6">
        <v>10.19142249879247</v>
      </c>
      <c r="J188" s="6">
        <v>13.28875123137952</v>
      </c>
      <c r="K188" s="6">
        <v>17.267829925709975</v>
      </c>
      <c r="L188" s="6">
        <v>14.515390202326742</v>
      </c>
      <c r="M188" s="6">
        <v>16.864845210573591</v>
      </c>
      <c r="N188" s="6">
        <v>27.591983743507594</v>
      </c>
      <c r="O188" s="6">
        <v>29.692188561454508</v>
      </c>
      <c r="P188" s="1">
        <v>10.73292949788447</v>
      </c>
      <c r="Q188" s="1">
        <v>9.4242763385807446</v>
      </c>
      <c r="R188" s="1">
        <v>13.446305335963693</v>
      </c>
      <c r="S188" s="1">
        <v>23.205511764104962</v>
      </c>
      <c r="T188" s="1">
        <v>32.789491955076286</v>
      </c>
      <c r="U188" s="1">
        <v>-13.526424425287608</v>
      </c>
      <c r="V188" s="1">
        <v>-0.4083377781701607</v>
      </c>
      <c r="W188" s="7">
        <v>18.91733901792211</v>
      </c>
      <c r="X188" s="7">
        <v>19.033045289862763</v>
      </c>
      <c r="Y188" s="7">
        <v>-1.2501487517875718E-3</v>
      </c>
      <c r="Z188" s="7">
        <v>17.503038056962623</v>
      </c>
      <c r="AA188" s="7">
        <v>19.316031365361933</v>
      </c>
      <c r="AB188" s="7">
        <v>31.712082262210799</v>
      </c>
      <c r="AC188" s="7">
        <v>38.524299785553993</v>
      </c>
      <c r="AD188">
        <v>18.91733901792211</v>
      </c>
      <c r="AE188">
        <v>20.269567934794146</v>
      </c>
      <c r="AF188">
        <v>-13.172187760315627</v>
      </c>
      <c r="AG188">
        <v>16.446076113925251</v>
      </c>
      <c r="AH188">
        <v>19.011070572064344</v>
      </c>
      <c r="AI188">
        <v>48.440205655526995</v>
      </c>
      <c r="AJ188">
        <v>72.452899356661987</v>
      </c>
    </row>
    <row r="189" spans="1:36" x14ac:dyDescent="0.2">
      <c r="A189">
        <v>181</v>
      </c>
      <c r="B189" s="1">
        <v>2.8849631197094858</v>
      </c>
      <c r="C189" s="1">
        <v>16.380745891287024</v>
      </c>
      <c r="D189" s="1">
        <v>14.599996125302642</v>
      </c>
      <c r="E189" s="1">
        <v>21.494678601706259</v>
      </c>
      <c r="F189" s="1">
        <v>18.850857795281488</v>
      </c>
      <c r="G189" s="1">
        <v>19.579487913985577</v>
      </c>
      <c r="H189" s="1">
        <v>19.483404592536161</v>
      </c>
      <c r="I189" s="6">
        <v>11.534401336458412</v>
      </c>
      <c r="J189" s="6">
        <v>15.610656847958843</v>
      </c>
      <c r="K189" s="6">
        <v>16.735282279398081</v>
      </c>
      <c r="L189" s="6">
        <v>12.548079879328068</v>
      </c>
      <c r="M189" s="6">
        <v>22.055105023947274</v>
      </c>
      <c r="N189" s="6">
        <v>13.72811770519742</v>
      </c>
      <c r="O189" s="6">
        <v>18.202657936760232</v>
      </c>
      <c r="P189" s="1">
        <v>7.6460564969936993</v>
      </c>
      <c r="Q189" s="1">
        <v>5.4587542804525153</v>
      </c>
      <c r="R189" s="1">
        <v>4.3357381043352241</v>
      </c>
      <c r="S189" s="1">
        <v>14.01961398873623</v>
      </c>
      <c r="T189" s="1">
        <v>34.72640878318574</v>
      </c>
      <c r="U189" s="1">
        <v>10.944221736125625</v>
      </c>
      <c r="V189" s="1">
        <v>2.1712367153567094</v>
      </c>
      <c r="W189" s="7">
        <v>30.901109579833882</v>
      </c>
      <c r="X189" s="7">
        <v>22.771520637409253</v>
      </c>
      <c r="Y189" s="7">
        <v>17.133913461345053</v>
      </c>
      <c r="Z189" s="7">
        <v>28.62724935732648</v>
      </c>
      <c r="AA189" s="7">
        <v>13.24371353036158</v>
      </c>
      <c r="AB189" s="7">
        <v>31.712082262210799</v>
      </c>
      <c r="AC189" s="7">
        <v>33.254498714652961</v>
      </c>
      <c r="AD189">
        <v>30.901109579833882</v>
      </c>
      <c r="AE189">
        <v>25.877280956113875</v>
      </c>
      <c r="AF189">
        <v>16.814348557353842</v>
      </c>
      <c r="AG189">
        <v>38.694498714652958</v>
      </c>
      <c r="AH189">
        <v>5.3483554433135581</v>
      </c>
      <c r="AI189">
        <v>48.440205655526995</v>
      </c>
      <c r="AJ189">
        <v>56.643496143958878</v>
      </c>
    </row>
    <row r="190" spans="1:36" x14ac:dyDescent="0.2">
      <c r="A190">
        <v>182</v>
      </c>
      <c r="B190" s="1">
        <v>13.861390590041704</v>
      </c>
      <c r="C190" s="1">
        <v>11.056193164562016</v>
      </c>
      <c r="D190" s="1">
        <v>13.195325681506883</v>
      </c>
      <c r="E190" s="1">
        <v>18.105381483164571</v>
      </c>
      <c r="F190" s="1">
        <v>20.228837344013218</v>
      </c>
      <c r="G190" s="1">
        <v>21.755344479047022</v>
      </c>
      <c r="H190" s="1">
        <v>22.751474521309135</v>
      </c>
      <c r="I190" s="6">
        <v>10.797827834142746</v>
      </c>
      <c r="J190" s="6">
        <v>9.5614707418392584</v>
      </c>
      <c r="K190" s="6">
        <v>17.798664133250959</v>
      </c>
      <c r="L190" s="6">
        <v>25.436415989701413</v>
      </c>
      <c r="M190" s="6">
        <v>17.213797346045887</v>
      </c>
      <c r="N190" s="6">
        <v>13.647655552503728</v>
      </c>
      <c r="O190" s="6">
        <v>17.381307725632375</v>
      </c>
      <c r="P190" s="1">
        <v>6.5303029811683455</v>
      </c>
      <c r="Q190" s="1">
        <v>6.2486040865914134</v>
      </c>
      <c r="R190" s="1">
        <v>30.05557482552069</v>
      </c>
      <c r="S190" s="1">
        <v>10.503254792109399</v>
      </c>
      <c r="T190" s="1">
        <v>24.755003334796037</v>
      </c>
      <c r="U190" s="1">
        <v>5.5102809004592039</v>
      </c>
      <c r="V190" s="1">
        <v>29.966116301086423</v>
      </c>
      <c r="W190" s="7">
        <v>8.5406692445352643</v>
      </c>
      <c r="X190" s="7">
        <v>13.895892745749787</v>
      </c>
      <c r="Y190" s="7">
        <v>26.798524906088055</v>
      </c>
      <c r="Z190" s="7">
        <v>17.68806501250981</v>
      </c>
      <c r="AA190" s="7">
        <v>3.6755557734960265</v>
      </c>
      <c r="AB190" s="7">
        <v>21.75453042628186</v>
      </c>
      <c r="AC190" s="7">
        <v>42.817090044946532</v>
      </c>
      <c r="AD190">
        <v>8.5406692445352643</v>
      </c>
      <c r="AE190">
        <v>12.563839118624683</v>
      </c>
      <c r="AF190">
        <v>33.727418585654092</v>
      </c>
      <c r="AG190">
        <v>16.816130025019618</v>
      </c>
      <c r="AH190">
        <v>-16.179999509633937</v>
      </c>
      <c r="AI190">
        <v>23.546326065704655</v>
      </c>
      <c r="AJ190">
        <v>85.331270134839585</v>
      </c>
    </row>
    <row r="191" spans="1:36" x14ac:dyDescent="0.2">
      <c r="A191">
        <v>183</v>
      </c>
      <c r="B191" s="1">
        <v>4.4912093171994965</v>
      </c>
      <c r="C191" s="1">
        <v>14.352266124454781</v>
      </c>
      <c r="D191" s="1">
        <v>15.60459550343862</v>
      </c>
      <c r="E191" s="1">
        <v>21.752097234073073</v>
      </c>
      <c r="F191" s="1">
        <v>18.725204833473413</v>
      </c>
      <c r="G191" s="1">
        <v>21.34204447774778</v>
      </c>
      <c r="H191" s="1">
        <v>23.732049180855036</v>
      </c>
      <c r="I191" s="6">
        <v>10.691393138206442</v>
      </c>
      <c r="J191" s="6">
        <v>11.425340165510919</v>
      </c>
      <c r="K191" s="6">
        <v>9.3878245777529585</v>
      </c>
      <c r="L191" s="6">
        <v>23.330596758274002</v>
      </c>
      <c r="M191" s="6">
        <v>7.4776708821986233</v>
      </c>
      <c r="N191" s="6">
        <v>18.528164350078622</v>
      </c>
      <c r="O191" s="6">
        <v>25.866288787278613</v>
      </c>
      <c r="P191" s="1">
        <v>14.242155270525497</v>
      </c>
      <c r="Q191" s="1">
        <v>16.820801588424651</v>
      </c>
      <c r="R191" s="1">
        <v>15.400856787026378</v>
      </c>
      <c r="S191" s="1">
        <v>14.187539423503479</v>
      </c>
      <c r="T191" s="1">
        <v>25.951153276772825</v>
      </c>
      <c r="U191" s="1">
        <v>61.178818784991897</v>
      </c>
      <c r="V191" s="1">
        <v>29.181544723580188</v>
      </c>
      <c r="W191" s="7">
        <v>24</v>
      </c>
      <c r="X191" s="7">
        <v>1.1563747108145201</v>
      </c>
      <c r="Y191" s="7">
        <v>7.2006785773950446</v>
      </c>
      <c r="Z191" s="7">
        <v>28.62724935732648</v>
      </c>
      <c r="AA191" s="7">
        <v>35.342271159594731</v>
      </c>
      <c r="AB191" s="7">
        <v>16.364261904168558</v>
      </c>
      <c r="AC191" s="7">
        <v>33.254498714652961</v>
      </c>
      <c r="AD191">
        <v>24</v>
      </c>
      <c r="AE191">
        <v>-6.545437933778218</v>
      </c>
      <c r="AF191">
        <v>-0.56881248955867236</v>
      </c>
      <c r="AG191">
        <v>38.694498714652958</v>
      </c>
      <c r="AH191">
        <v>55.070110109088141</v>
      </c>
      <c r="AI191">
        <v>10.070654760421402</v>
      </c>
      <c r="AJ191">
        <v>56.643496143958878</v>
      </c>
    </row>
    <row r="192" spans="1:36" x14ac:dyDescent="0.2">
      <c r="A192">
        <v>184</v>
      </c>
      <c r="B192" s="1">
        <v>13.104996316029313</v>
      </c>
      <c r="C192" s="1">
        <v>20.712313438731208</v>
      </c>
      <c r="D192" s="1">
        <v>13.476292127496279</v>
      </c>
      <c r="E192" s="1">
        <v>16.12607436570649</v>
      </c>
      <c r="F192" s="1">
        <v>20.107536463792378</v>
      </c>
      <c r="G192" s="1">
        <v>24.367755888839287</v>
      </c>
      <c r="H192" s="1">
        <v>19.214186050083736</v>
      </c>
      <c r="I192" s="6">
        <v>5.8030736446204667</v>
      </c>
      <c r="J192" s="6">
        <v>10.840062733142046</v>
      </c>
      <c r="K192" s="6">
        <v>12.693614230573134</v>
      </c>
      <c r="L192" s="6">
        <v>13.739604320823366</v>
      </c>
      <c r="M192" s="6">
        <v>21.40287297332361</v>
      </c>
      <c r="N192" s="6">
        <v>21.891713285064345</v>
      </c>
      <c r="O192" s="6">
        <v>8.4132218692815179</v>
      </c>
      <c r="P192" s="1">
        <v>12.654152128809393</v>
      </c>
      <c r="Q192" s="1">
        <v>-1.2318091148543964</v>
      </c>
      <c r="R192" s="1">
        <v>23.862192734298617</v>
      </c>
      <c r="S192" s="1">
        <v>16.543954009212797</v>
      </c>
      <c r="T192" s="1">
        <v>21.84173510951339</v>
      </c>
      <c r="U192" s="1">
        <v>27.541860264641294</v>
      </c>
      <c r="V192" s="1">
        <v>24.642895166983578</v>
      </c>
      <c r="W192" s="7">
        <v>14.879946285031956</v>
      </c>
      <c r="X192" s="7">
        <v>23.746111111043827</v>
      </c>
      <c r="Y192" s="7">
        <v>25.097590481538255</v>
      </c>
      <c r="Z192" s="7">
        <v>10.723109287903229</v>
      </c>
      <c r="AA192" s="7">
        <v>30.169665809768638</v>
      </c>
      <c r="AB192" s="7">
        <v>5.4099217695018345</v>
      </c>
      <c r="AC192" s="7">
        <v>31.377568102410972</v>
      </c>
      <c r="AD192">
        <v>14.879946285031956</v>
      </c>
      <c r="AE192">
        <v>27.339166666565745</v>
      </c>
      <c r="AF192">
        <v>30.750783342691946</v>
      </c>
      <c r="AG192">
        <v>2.8862185758064585</v>
      </c>
      <c r="AH192">
        <v>43.431748071979435</v>
      </c>
      <c r="AI192">
        <v>-17.315195576245412</v>
      </c>
      <c r="AJ192">
        <v>51.012704307232923</v>
      </c>
    </row>
    <row r="193" spans="1:36" x14ac:dyDescent="0.2">
      <c r="A193">
        <v>185</v>
      </c>
      <c r="B193" s="1">
        <v>8.1089739660833757</v>
      </c>
      <c r="C193" s="1">
        <v>13.698177491685335</v>
      </c>
      <c r="D193" s="1">
        <v>14.128152485732388</v>
      </c>
      <c r="E193" s="1">
        <v>16.595670072749929</v>
      </c>
      <c r="F193" s="1">
        <v>20.241551198868244</v>
      </c>
      <c r="G193" s="1">
        <v>15.065371565966448</v>
      </c>
      <c r="H193" s="1">
        <v>18.819497000593206</v>
      </c>
      <c r="I193" s="6">
        <v>9.9858557273868858</v>
      </c>
      <c r="J193" s="6">
        <v>12.405652141426643</v>
      </c>
      <c r="K193" s="6">
        <v>8.9990226571130609</v>
      </c>
      <c r="L193" s="6">
        <v>18.285349172230799</v>
      </c>
      <c r="M193" s="6">
        <v>21.0291277575244</v>
      </c>
      <c r="N193" s="6">
        <v>18.687328213154423</v>
      </c>
      <c r="O193" s="6">
        <v>21.549778278341218</v>
      </c>
      <c r="P193" s="1">
        <v>12.15638260792338</v>
      </c>
      <c r="Q193" s="1">
        <v>4.8652317687481146</v>
      </c>
      <c r="R193" s="1">
        <v>19.296394727511888</v>
      </c>
      <c r="S193" s="1">
        <v>19.776599039398139</v>
      </c>
      <c r="T193" s="1">
        <v>17.009439351544682</v>
      </c>
      <c r="U193" s="1">
        <v>32.996954604603552</v>
      </c>
      <c r="V193" s="1">
        <v>22.263385095433808</v>
      </c>
      <c r="W193" s="7">
        <v>8.7255734986421629</v>
      </c>
      <c r="X193" s="7">
        <v>5.8898640940694369</v>
      </c>
      <c r="Y193" s="7">
        <v>10.042991938283853</v>
      </c>
      <c r="Z193" s="7">
        <v>35.809214664382516</v>
      </c>
      <c r="AA193" s="7">
        <v>30.169665809768638</v>
      </c>
      <c r="AB193" s="7">
        <v>10.613977722492793</v>
      </c>
      <c r="AC193" s="7">
        <v>16.934554786961542</v>
      </c>
      <c r="AD193">
        <v>8.7255734986421629</v>
      </c>
      <c r="AE193">
        <v>0.55479614110415609</v>
      </c>
      <c r="AF193">
        <v>4.405235891996746</v>
      </c>
      <c r="AG193">
        <v>53.05842932876503</v>
      </c>
      <c r="AH193">
        <v>43.431748071979435</v>
      </c>
      <c r="AI193">
        <v>-4.3050556937680122</v>
      </c>
      <c r="AJ193">
        <v>7.6836643608846247</v>
      </c>
    </row>
    <row r="194" spans="1:36" x14ac:dyDescent="0.2">
      <c r="A194">
        <v>186</v>
      </c>
      <c r="B194" s="1">
        <v>11.693662101753581</v>
      </c>
      <c r="C194" s="1">
        <v>8.7203441847088961</v>
      </c>
      <c r="D194" s="1">
        <v>11.632060324099903</v>
      </c>
      <c r="E194" s="1">
        <v>11.422268781097081</v>
      </c>
      <c r="F194" s="1">
        <v>14.271975753564124</v>
      </c>
      <c r="G194" s="1">
        <v>22.695803045493612</v>
      </c>
      <c r="H194" s="1">
        <v>21.07217390024319</v>
      </c>
      <c r="I194" s="6">
        <v>14.195254070993027</v>
      </c>
      <c r="J194" s="6">
        <v>11.794247258189634</v>
      </c>
      <c r="K194" s="6">
        <v>17.485157600178304</v>
      </c>
      <c r="L194" s="6">
        <v>22.461916232426667</v>
      </c>
      <c r="M194" s="6">
        <v>15.960399362016172</v>
      </c>
      <c r="N194" s="6">
        <v>27.550952330295118</v>
      </c>
      <c r="O194" s="6">
        <v>20.511342730399228</v>
      </c>
      <c r="P194" s="1">
        <v>12.100760059491815</v>
      </c>
      <c r="Q194" s="1">
        <v>20.069307937937687</v>
      </c>
      <c r="R194" s="1">
        <v>14.132543741806153</v>
      </c>
      <c r="S194" s="1">
        <v>27.895678062455154</v>
      </c>
      <c r="T194" s="1">
        <v>17.509443442837451</v>
      </c>
      <c r="U194" s="1">
        <v>25.083363241800544</v>
      </c>
      <c r="V194" s="1">
        <v>8.1337178958502712</v>
      </c>
      <c r="W194" s="7">
        <v>23.987934621351041</v>
      </c>
      <c r="X194" s="7">
        <v>0.43382259129433498</v>
      </c>
      <c r="Y194" s="7">
        <v>18.319970573493283</v>
      </c>
      <c r="Z194" s="7">
        <v>24.388704095922137</v>
      </c>
      <c r="AA194" s="7">
        <v>18.954130677206596</v>
      </c>
      <c r="AB194" s="7">
        <v>29.606187618229765</v>
      </c>
      <c r="AC194" s="7">
        <v>42.816712415464792</v>
      </c>
      <c r="AD194">
        <v>23.987934621351041</v>
      </c>
      <c r="AE194">
        <v>-7.6292661130584962</v>
      </c>
      <c r="AF194">
        <v>18.889948503613248</v>
      </c>
      <c r="AG194">
        <v>30.217408191844271</v>
      </c>
      <c r="AH194">
        <v>18.19679402371484</v>
      </c>
      <c r="AI194">
        <v>43.175469045574417</v>
      </c>
      <c r="AJ194">
        <v>85.330137246394386</v>
      </c>
    </row>
    <row r="195" spans="1:36" x14ac:dyDescent="0.2">
      <c r="A195">
        <v>187</v>
      </c>
      <c r="B195" s="1">
        <v>10.130249274329859</v>
      </c>
      <c r="C195" s="1">
        <v>13.659363077997705</v>
      </c>
      <c r="D195" s="1">
        <v>13.581388480888005</v>
      </c>
      <c r="E195" s="1">
        <v>14.186994796190053</v>
      </c>
      <c r="F195" s="1">
        <v>13.730642839236367</v>
      </c>
      <c r="G195" s="1">
        <v>21.582854674444011</v>
      </c>
      <c r="H195" s="1">
        <v>28.72786022275799</v>
      </c>
      <c r="I195" s="6">
        <v>13.498277622391138</v>
      </c>
      <c r="J195" s="6">
        <v>10.981680880557297</v>
      </c>
      <c r="K195" s="6">
        <v>17.684170952882582</v>
      </c>
      <c r="L195" s="6">
        <v>15.31763924437627</v>
      </c>
      <c r="M195" s="6">
        <v>11.881318507583906</v>
      </c>
      <c r="N195" s="6">
        <v>17.137299884970229</v>
      </c>
      <c r="O195" s="6">
        <v>9.5657274149044635</v>
      </c>
      <c r="P195" s="1">
        <v>7.7179563706066077</v>
      </c>
      <c r="Q195" s="1">
        <v>9.4132516310106524</v>
      </c>
      <c r="R195" s="1">
        <v>17.024387801352848</v>
      </c>
      <c r="S195" s="1">
        <v>10.836590291605518</v>
      </c>
      <c r="T195" s="1">
        <v>0.85222723163567693</v>
      </c>
      <c r="U195" s="1">
        <v>27.427714382331892</v>
      </c>
      <c r="V195" s="1">
        <v>18.626328770085816</v>
      </c>
      <c r="W195" s="7">
        <v>16.129339555615008</v>
      </c>
      <c r="X195" s="7">
        <v>18.031271015784611</v>
      </c>
      <c r="Y195" s="7">
        <v>10.220904049785679</v>
      </c>
      <c r="Z195" s="7">
        <v>19.116366096177799</v>
      </c>
      <c r="AA195" s="7">
        <v>18.583049152390092</v>
      </c>
      <c r="AB195" s="7">
        <v>21.763582776331585</v>
      </c>
      <c r="AC195" s="7">
        <v>4.5387272607151967</v>
      </c>
      <c r="AD195">
        <v>16.129339555615008</v>
      </c>
      <c r="AE195">
        <v>18.766906523676912</v>
      </c>
      <c r="AF195">
        <v>4.7165820871249382</v>
      </c>
      <c r="AG195">
        <v>19.672732192355603</v>
      </c>
      <c r="AH195">
        <v>17.361860592877711</v>
      </c>
      <c r="AI195">
        <v>23.568956940828958</v>
      </c>
      <c r="AJ195">
        <v>-29.503818217854406</v>
      </c>
    </row>
    <row r="196" spans="1:36" x14ac:dyDescent="0.2">
      <c r="A196">
        <v>188</v>
      </c>
      <c r="B196" s="1">
        <v>13.227963469280642</v>
      </c>
      <c r="C196" s="1">
        <v>13.267695182402715</v>
      </c>
      <c r="D196" s="1">
        <v>16.295571799632945</v>
      </c>
      <c r="E196" s="1">
        <v>17.76537149646018</v>
      </c>
      <c r="F196" s="1">
        <v>16.471970280897771</v>
      </c>
      <c r="G196" s="1">
        <v>27.442714618506979</v>
      </c>
      <c r="H196" s="1">
        <v>23.916617407058126</v>
      </c>
      <c r="I196" s="6">
        <v>8.0309871994312658</v>
      </c>
      <c r="J196" s="6">
        <v>9.2701119005194599</v>
      </c>
      <c r="K196" s="6">
        <v>15.480330037253642</v>
      </c>
      <c r="L196" s="6">
        <v>17.404946980306057</v>
      </c>
      <c r="M196" s="6">
        <v>15.539906767002988</v>
      </c>
      <c r="N196" s="6">
        <v>26.311940938215621</v>
      </c>
      <c r="O196" s="6">
        <v>7.8512761590758089</v>
      </c>
      <c r="P196" s="1">
        <v>4.175162045937812</v>
      </c>
      <c r="Q196" s="1">
        <v>21.966518175094095</v>
      </c>
      <c r="R196" s="1">
        <v>11.229760300889559</v>
      </c>
      <c r="S196" s="1">
        <v>20.694685115237704</v>
      </c>
      <c r="T196" s="1">
        <v>35.983771048511812</v>
      </c>
      <c r="U196" s="1">
        <v>11.702675311699798</v>
      </c>
      <c r="V196" s="1">
        <v>21.482277313519955</v>
      </c>
      <c r="W196" s="7">
        <v>-1.5032392961792506E-3</v>
      </c>
      <c r="X196" s="7">
        <v>13.597795510725607</v>
      </c>
      <c r="Y196" s="7">
        <v>1.0127808156352773</v>
      </c>
      <c r="Z196" s="7">
        <v>10.830476380286695</v>
      </c>
      <c r="AA196" s="7">
        <v>32.648867239650215</v>
      </c>
      <c r="AB196" s="7">
        <v>37.607839629443227</v>
      </c>
      <c r="AC196" s="7">
        <v>12.233363097104412</v>
      </c>
      <c r="AD196">
        <v>-1.5032392961792506E-3</v>
      </c>
      <c r="AE196">
        <v>12.11669326608841</v>
      </c>
      <c r="AF196">
        <v>-11.397633572638265</v>
      </c>
      <c r="AG196">
        <v>3.1009527605733909</v>
      </c>
      <c r="AH196">
        <v>49.009951289212992</v>
      </c>
      <c r="AI196">
        <v>63.179599073608074</v>
      </c>
      <c r="AJ196">
        <v>-6.4199107086867535</v>
      </c>
    </row>
    <row r="197" spans="1:36" x14ac:dyDescent="0.2">
      <c r="A197">
        <v>189</v>
      </c>
      <c r="B197" s="1">
        <v>12.269433529433279</v>
      </c>
      <c r="C197" s="1">
        <v>14.429439551675575</v>
      </c>
      <c r="D197" s="1">
        <v>13.492912151154675</v>
      </c>
      <c r="E197" s="1">
        <v>13.622343954944828</v>
      </c>
      <c r="F197" s="1">
        <v>14.988191198504666</v>
      </c>
      <c r="G197" s="1">
        <v>21.687554108764949</v>
      </c>
      <c r="H197" s="1">
        <v>22.058633991105236</v>
      </c>
      <c r="I197" s="6">
        <v>12.069658220897052</v>
      </c>
      <c r="J197" s="6">
        <v>8.9933554575125694</v>
      </c>
      <c r="K197" s="6">
        <v>19.548398078645619</v>
      </c>
      <c r="L197" s="6">
        <v>10.093008824438478</v>
      </c>
      <c r="M197" s="6">
        <v>21.297355500227059</v>
      </c>
      <c r="N197" s="6">
        <v>18.487211434289588</v>
      </c>
      <c r="O197" s="6">
        <v>17.712398324007225</v>
      </c>
      <c r="P197" s="1">
        <v>15.379485104400608</v>
      </c>
      <c r="Q197" s="1">
        <v>4.4175510780845526</v>
      </c>
      <c r="R197" s="1">
        <v>17.096096025951766</v>
      </c>
      <c r="S197" s="1">
        <v>0.3744667314435457</v>
      </c>
      <c r="T197" s="1">
        <v>33.463881028885581</v>
      </c>
      <c r="U197" s="1">
        <v>4.6182264188026352</v>
      </c>
      <c r="V197" s="1">
        <v>-4.1371534517959319</v>
      </c>
      <c r="W197" s="7">
        <v>16.554961995036315</v>
      </c>
      <c r="X197" s="7">
        <v>11.398928482491806</v>
      </c>
      <c r="Y197" s="7">
        <v>10.704592583696009</v>
      </c>
      <c r="Z197" s="7">
        <v>8.0824026499483767E-2</v>
      </c>
      <c r="AA197" s="7">
        <v>21.870413330329026</v>
      </c>
      <c r="AB197" s="7">
        <v>9.7019704772435063</v>
      </c>
      <c r="AC197" s="7">
        <v>14.242599553321361</v>
      </c>
      <c r="AD197">
        <v>16.554961995036315</v>
      </c>
      <c r="AE197">
        <v>8.8183927237377109</v>
      </c>
      <c r="AF197">
        <v>5.5630370214680154</v>
      </c>
      <c r="AG197">
        <v>-18.398351947001032</v>
      </c>
      <c r="AH197">
        <v>24.758429993240309</v>
      </c>
      <c r="AI197">
        <v>-6.5850738068912342</v>
      </c>
      <c r="AJ197">
        <v>-0.39220134003590895</v>
      </c>
    </row>
    <row r="198" spans="1:36" x14ac:dyDescent="0.2">
      <c r="A198">
        <v>190</v>
      </c>
      <c r="B198" s="1">
        <v>9.260900381476139</v>
      </c>
      <c r="C198" s="1">
        <v>9.5248137990397002</v>
      </c>
      <c r="D198" s="1">
        <v>15.033208835605203</v>
      </c>
      <c r="E198" s="1">
        <v>19.829471792308606</v>
      </c>
      <c r="F198" s="1">
        <v>19.46537474100365</v>
      </c>
      <c r="G198" s="1">
        <v>23.829896506434043</v>
      </c>
      <c r="H198" s="1">
        <v>17.151143761023473</v>
      </c>
      <c r="I198" s="6">
        <v>9.8784435101238444</v>
      </c>
      <c r="J198" s="6">
        <v>17.097942326993397</v>
      </c>
      <c r="K198" s="6">
        <v>17.33114930581554</v>
      </c>
      <c r="L198" s="6">
        <v>17.735204408450965</v>
      </c>
      <c r="M198" s="6">
        <v>19.548041952815886</v>
      </c>
      <c r="N198" s="6">
        <v>20.23001770372527</v>
      </c>
      <c r="O198" s="6">
        <v>15.39328328425076</v>
      </c>
      <c r="P198" s="1">
        <v>10.078139961246416</v>
      </c>
      <c r="Q198" s="1">
        <v>11.082840868636854</v>
      </c>
      <c r="R198" s="1">
        <v>15.185121040373094</v>
      </c>
      <c r="S198" s="1">
        <v>17.151853988995985</v>
      </c>
      <c r="T198" s="1">
        <v>21.406946630904244</v>
      </c>
      <c r="U198" s="1">
        <v>-3.8588154716798613</v>
      </c>
      <c r="V198" s="1">
        <v>31.18693048832823</v>
      </c>
      <c r="W198" s="7">
        <v>16.330308636351088</v>
      </c>
      <c r="X198" s="7">
        <v>17.400729502363593</v>
      </c>
      <c r="Y198" s="7">
        <v>25.942900892551062</v>
      </c>
      <c r="Z198" s="7">
        <v>29.43406658330882</v>
      </c>
      <c r="AA198" s="7">
        <v>19.075506488849594</v>
      </c>
      <c r="AB198" s="7">
        <v>21.977976048529815</v>
      </c>
      <c r="AC198" s="7">
        <v>11.961193230219077</v>
      </c>
      <c r="AD198">
        <v>16.330308636351088</v>
      </c>
      <c r="AE198">
        <v>17.82109425354539</v>
      </c>
      <c r="AF198">
        <v>32.23007656196436</v>
      </c>
      <c r="AG198">
        <v>40.308133166617637</v>
      </c>
      <c r="AH198">
        <v>18.469889599911596</v>
      </c>
      <c r="AI198">
        <v>24.104940121324535</v>
      </c>
      <c r="AJ198">
        <v>-7.2364203093427619</v>
      </c>
    </row>
    <row r="199" spans="1:36" x14ac:dyDescent="0.2">
      <c r="A199">
        <v>191</v>
      </c>
      <c r="B199" s="1">
        <v>11.207747793864185</v>
      </c>
      <c r="C199" s="1">
        <v>11.439836375247719</v>
      </c>
      <c r="D199" s="1">
        <v>14.757859820618368</v>
      </c>
      <c r="E199" s="1">
        <v>16.165978973936262</v>
      </c>
      <c r="F199" s="1">
        <v>21.181253381419879</v>
      </c>
      <c r="G199" s="1">
        <v>23.526353256899853</v>
      </c>
      <c r="H199" s="1">
        <v>22.103947551494823</v>
      </c>
      <c r="I199" s="6">
        <v>9.8995805244142119</v>
      </c>
      <c r="J199" s="6">
        <v>14.24930211895277</v>
      </c>
      <c r="K199" s="6">
        <v>6.6010304079171886</v>
      </c>
      <c r="L199" s="6">
        <v>17.460439264811594</v>
      </c>
      <c r="M199" s="6">
        <v>14.613573739932034</v>
      </c>
      <c r="N199" s="6">
        <v>21.590813208547075</v>
      </c>
      <c r="O199" s="6">
        <v>33.521936538592016</v>
      </c>
      <c r="P199" s="1">
        <v>7.538479212628129</v>
      </c>
      <c r="Q199" s="1">
        <v>12.458832695620035</v>
      </c>
      <c r="R199" s="1">
        <v>2.8279469432995334</v>
      </c>
      <c r="S199" s="1">
        <v>15.269291447102402</v>
      </c>
      <c r="T199" s="1">
        <v>28.230179959855299</v>
      </c>
      <c r="U199" s="1">
        <v>6.967484120909063</v>
      </c>
      <c r="V199" s="1">
        <v>35.877660206217733</v>
      </c>
      <c r="W199" s="7">
        <v>13.564958147040159</v>
      </c>
      <c r="X199" s="7">
        <v>15.104932294229394</v>
      </c>
      <c r="Y199" s="7">
        <v>13.407442096648847</v>
      </c>
      <c r="Z199" s="7">
        <v>14.983021297258164</v>
      </c>
      <c r="AA199" s="7">
        <v>1.7180642177365935</v>
      </c>
      <c r="AB199" s="7">
        <v>22.662806722686238</v>
      </c>
      <c r="AC199" s="7">
        <v>16.595366129698554</v>
      </c>
      <c r="AD199">
        <v>13.564958147040159</v>
      </c>
      <c r="AE199">
        <v>14.377398441344093</v>
      </c>
      <c r="AF199">
        <v>10.293023669135479</v>
      </c>
      <c r="AG199">
        <v>11.406042594516327</v>
      </c>
      <c r="AH199">
        <v>-20.58435551009266</v>
      </c>
      <c r="AI199">
        <v>25.817016806715589</v>
      </c>
      <c r="AJ199">
        <v>6.6660983890956684</v>
      </c>
    </row>
    <row r="200" spans="1:36" x14ac:dyDescent="0.2">
      <c r="A200">
        <v>192</v>
      </c>
      <c r="B200" s="1">
        <v>5.5722519776782811</v>
      </c>
      <c r="C200" s="1">
        <v>19.170408172914854</v>
      </c>
      <c r="D200" s="1">
        <v>12.922417843712566</v>
      </c>
      <c r="E200" s="1">
        <v>15.899473463183027</v>
      </c>
      <c r="F200" s="1">
        <v>20.715383109690436</v>
      </c>
      <c r="G200" s="1">
        <v>18.010189403599661</v>
      </c>
      <c r="H200" s="1">
        <v>20.427432280013175</v>
      </c>
      <c r="I200" s="6">
        <v>3.3114978406128275</v>
      </c>
      <c r="J200" s="6">
        <v>17.187422013879704</v>
      </c>
      <c r="K200" s="6">
        <v>13.148996219257677</v>
      </c>
      <c r="L200" s="6">
        <v>16.696323122800045</v>
      </c>
      <c r="M200" s="6">
        <v>12.994925405888491</v>
      </c>
      <c r="N200" s="6">
        <v>21.843675919697549</v>
      </c>
      <c r="O200" s="6">
        <v>31.599268581175807</v>
      </c>
      <c r="P200" s="1">
        <v>9.084151775374437</v>
      </c>
      <c r="Q200" s="1">
        <v>13.331272468144851</v>
      </c>
      <c r="R200" s="1">
        <v>19.096919224227715</v>
      </c>
      <c r="S200" s="1">
        <v>15.590731614194393</v>
      </c>
      <c r="T200" s="1">
        <v>11.140064211060283</v>
      </c>
      <c r="U200" s="1">
        <v>31.480543760545622</v>
      </c>
      <c r="V200" s="1">
        <v>24.888357036078983</v>
      </c>
      <c r="W200" s="7">
        <v>30.311248483760004</v>
      </c>
      <c r="X200" s="7">
        <v>9.0081565601969782</v>
      </c>
      <c r="Y200" s="7">
        <v>-1.5506280855775943E-3</v>
      </c>
      <c r="Z200" s="7">
        <v>12.995576710852225</v>
      </c>
      <c r="AA200" s="7">
        <v>13.642879374655047</v>
      </c>
      <c r="AB200" s="7">
        <v>4.3386493295224193</v>
      </c>
      <c r="AC200" s="7">
        <v>13.562270763867849</v>
      </c>
      <c r="AD200">
        <v>30.311248483760004</v>
      </c>
      <c r="AE200">
        <v>5.232234840295467</v>
      </c>
      <c r="AF200">
        <v>-13.172713599149759</v>
      </c>
      <c r="AG200">
        <v>7.431153421704451</v>
      </c>
      <c r="AH200">
        <v>6.2464785929738564</v>
      </c>
      <c r="AI200">
        <v>-19.993376676193947</v>
      </c>
      <c r="AJ200">
        <v>-2.4331877083964502</v>
      </c>
    </row>
    <row r="201" spans="1:36" x14ac:dyDescent="0.2">
      <c r="A201">
        <v>193</v>
      </c>
      <c r="B201" s="1">
        <v>8.2912601119564044</v>
      </c>
      <c r="C201" s="1">
        <v>15.313254106461715</v>
      </c>
      <c r="D201" s="1">
        <v>14.667520190166092</v>
      </c>
      <c r="E201" s="1">
        <v>22.252753535067086</v>
      </c>
      <c r="F201" s="1">
        <v>14.135356244992181</v>
      </c>
      <c r="G201" s="1">
        <v>16.936735714326357</v>
      </c>
      <c r="H201" s="1">
        <v>17.988243054710008</v>
      </c>
      <c r="I201" s="6">
        <v>8.4948288201388227</v>
      </c>
      <c r="J201" s="6">
        <v>12.24500760613641</v>
      </c>
      <c r="K201" s="6">
        <v>14.224696374974128</v>
      </c>
      <c r="L201" s="6">
        <v>22.195125187971108</v>
      </c>
      <c r="M201" s="6">
        <v>13.099449538300302</v>
      </c>
      <c r="N201" s="6">
        <v>21.262741328674792</v>
      </c>
      <c r="O201" s="6">
        <v>27.531364278332404</v>
      </c>
      <c r="P201" s="1">
        <v>11.08357538176849</v>
      </c>
      <c r="Q201" s="1">
        <v>13.307359965087167</v>
      </c>
      <c r="R201" s="1">
        <v>23.734835302578283</v>
      </c>
      <c r="S201" s="1">
        <v>20.052014337587906</v>
      </c>
      <c r="T201" s="1">
        <v>9.5490856266267254</v>
      </c>
      <c r="U201" s="1">
        <v>41.105205272158358</v>
      </c>
      <c r="V201" s="1">
        <v>-1.6433836182221171</v>
      </c>
      <c r="W201" s="7">
        <v>13.342346095101664</v>
      </c>
      <c r="X201" s="7">
        <v>9.7057632001984651</v>
      </c>
      <c r="Y201" s="7">
        <v>18.486199456766304</v>
      </c>
      <c r="Z201" s="7">
        <v>36.857870657748748</v>
      </c>
      <c r="AA201" s="7">
        <v>10.749710139897672</v>
      </c>
      <c r="AB201" s="7">
        <v>32.225497477339701</v>
      </c>
      <c r="AC201" s="7">
        <v>-2.6748794180073252E-4</v>
      </c>
      <c r="AD201">
        <v>13.342346095101664</v>
      </c>
      <c r="AE201">
        <v>6.2786448002977</v>
      </c>
      <c r="AF201">
        <v>19.180849049341028</v>
      </c>
      <c r="AG201">
        <v>55.155741315497494</v>
      </c>
      <c r="AH201">
        <v>-0.26315218523023698</v>
      </c>
      <c r="AI201">
        <v>49.723743693349256</v>
      </c>
      <c r="AJ201">
        <v>-43.120802463825392</v>
      </c>
    </row>
    <row r="202" spans="1:36" x14ac:dyDescent="0.2">
      <c r="A202">
        <v>194</v>
      </c>
      <c r="B202" s="1">
        <v>10.805458510702264</v>
      </c>
      <c r="C202" s="1">
        <v>10.882295922399393</v>
      </c>
      <c r="D202" s="1">
        <v>17.137532358574319</v>
      </c>
      <c r="E202" s="1">
        <v>21.240356849849384</v>
      </c>
      <c r="F202" s="1">
        <v>18.233003262857434</v>
      </c>
      <c r="G202" s="1">
        <v>21.381997958218122</v>
      </c>
      <c r="H202" s="1">
        <v>24.330322077675788</v>
      </c>
      <c r="I202" s="6">
        <v>8.7427828203005156</v>
      </c>
      <c r="J202" s="6">
        <v>14.26305879461518</v>
      </c>
      <c r="K202" s="6">
        <v>16.364181545409604</v>
      </c>
      <c r="L202" s="6">
        <v>16.083006309835717</v>
      </c>
      <c r="M202" s="6">
        <v>8.1218844523098728</v>
      </c>
      <c r="N202" s="6">
        <v>15.795921414407088</v>
      </c>
      <c r="O202" s="6">
        <v>28.897549849354707</v>
      </c>
      <c r="P202" s="1">
        <v>8.1396759517235679</v>
      </c>
      <c r="Q202" s="1">
        <v>13.927786809474082</v>
      </c>
      <c r="R202" s="1">
        <v>3.5587701069282662</v>
      </c>
      <c r="S202" s="1">
        <v>18.880006705728743</v>
      </c>
      <c r="T202" s="1">
        <v>14.275940534282302</v>
      </c>
      <c r="U202" s="1">
        <v>14.635896689356544</v>
      </c>
      <c r="V202" s="1">
        <v>25.07418382222702</v>
      </c>
      <c r="W202" s="7">
        <v>18.567975793678958</v>
      </c>
      <c r="X202" s="7">
        <v>8.9424973607240279</v>
      </c>
      <c r="Y202" s="7">
        <v>15.30307798777295</v>
      </c>
      <c r="Z202" s="7">
        <v>27.431933108494132</v>
      </c>
      <c r="AA202" s="7">
        <v>23.131005266792524</v>
      </c>
      <c r="AB202" s="7">
        <v>28.781949479655772</v>
      </c>
      <c r="AC202" s="7">
        <v>42.816792381583824</v>
      </c>
      <c r="AD202">
        <v>18.567975793678958</v>
      </c>
      <c r="AE202">
        <v>5.1337460410860416</v>
      </c>
      <c r="AF202">
        <v>13.610386478602662</v>
      </c>
      <c r="AG202">
        <v>36.303866216988261</v>
      </c>
      <c r="AH202">
        <v>27.594761850283188</v>
      </c>
      <c r="AI202">
        <v>41.11487369913943</v>
      </c>
      <c r="AJ202">
        <v>85.330377144751481</v>
      </c>
    </row>
    <row r="203" spans="1:36" x14ac:dyDescent="0.2">
      <c r="A203">
        <v>195</v>
      </c>
      <c r="B203" s="1">
        <v>9.438268221750171</v>
      </c>
      <c r="C203" s="1">
        <v>15.985132513529049</v>
      </c>
      <c r="D203" s="1">
        <v>14.115597526971998</v>
      </c>
      <c r="E203" s="1">
        <v>15.166587160685932</v>
      </c>
      <c r="F203" s="1">
        <v>15.550507895643451</v>
      </c>
      <c r="G203" s="1">
        <v>15.910932993243325</v>
      </c>
      <c r="H203" s="1">
        <v>20.247980460229353</v>
      </c>
      <c r="I203" s="6">
        <v>9.0544171071832888</v>
      </c>
      <c r="J203" s="6">
        <v>11.101465642657342</v>
      </c>
      <c r="K203" s="6">
        <v>16.429238636630593</v>
      </c>
      <c r="L203" s="6">
        <v>13.129228547647157</v>
      </c>
      <c r="M203" s="6">
        <v>13.542946131462532</v>
      </c>
      <c r="N203" s="6">
        <v>18.868482142624213</v>
      </c>
      <c r="O203" s="6">
        <v>25.63258418379748</v>
      </c>
      <c r="P203" s="1">
        <v>14.002836472028642</v>
      </c>
      <c r="Q203" s="1">
        <v>8.0938059613488136</v>
      </c>
      <c r="R203" s="1">
        <v>20.397652110979749</v>
      </c>
      <c r="S203" s="1">
        <v>23.708254715175897</v>
      </c>
      <c r="T203" s="1">
        <v>13.687020142031553</v>
      </c>
      <c r="U203" s="1">
        <v>16.525858786715553</v>
      </c>
      <c r="V203" s="1">
        <v>16.843332820364672</v>
      </c>
      <c r="W203" s="7">
        <v>14.993534421063096</v>
      </c>
      <c r="X203" s="7">
        <v>8.4951081341269816E-2</v>
      </c>
      <c r="Y203" s="7">
        <v>12.624165697939844</v>
      </c>
      <c r="Z203" s="7">
        <v>35.092404001507319</v>
      </c>
      <c r="AA203" s="7">
        <v>14.07484602028174</v>
      </c>
      <c r="AB203" s="7">
        <v>20.988775406556016</v>
      </c>
      <c r="AC203" s="7">
        <v>42.816324793374321</v>
      </c>
      <c r="AD203">
        <v>14.993534421063096</v>
      </c>
      <c r="AE203">
        <v>-8.1525733779880962</v>
      </c>
      <c r="AF203">
        <v>8.9222899713947275</v>
      </c>
      <c r="AG203">
        <v>51.624808003014643</v>
      </c>
      <c r="AH203">
        <v>7.218403545633918</v>
      </c>
      <c r="AI203">
        <v>21.63193851639004</v>
      </c>
      <c r="AJ203">
        <v>85.328974380122986</v>
      </c>
    </row>
    <row r="204" spans="1:36" x14ac:dyDescent="0.2">
      <c r="A204">
        <v>196</v>
      </c>
      <c r="B204" s="1">
        <v>4.5442257959633974</v>
      </c>
      <c r="C204" s="1">
        <v>5.2112335488690853</v>
      </c>
      <c r="D204" s="1">
        <v>16.54710099145916</v>
      </c>
      <c r="E204" s="1">
        <v>10.284504331690119</v>
      </c>
      <c r="F204" s="1">
        <v>19.080629973091131</v>
      </c>
      <c r="G204" s="1">
        <v>15.578886094672338</v>
      </c>
      <c r="H204" s="1">
        <v>18.229050320479949</v>
      </c>
      <c r="I204" s="6">
        <v>11.686951734365854</v>
      </c>
      <c r="J204" s="6">
        <v>7.1343827956090369</v>
      </c>
      <c r="K204" s="6">
        <v>16.133855855872323</v>
      </c>
      <c r="L204" s="6">
        <v>15.888698478325772</v>
      </c>
      <c r="M204" s="6">
        <v>15.982905219606023</v>
      </c>
      <c r="N204" s="6">
        <v>21.97003178665641</v>
      </c>
      <c r="O204" s="6">
        <v>21.674820185638481</v>
      </c>
      <c r="P204" s="1">
        <v>13.102164705477234</v>
      </c>
      <c r="Q204" s="1">
        <v>10.872146403647788</v>
      </c>
      <c r="R204" s="1">
        <v>18.944540345536343</v>
      </c>
      <c r="S204" s="1">
        <v>13.978354899704788</v>
      </c>
      <c r="T204" s="1">
        <v>19.14878075901489</v>
      </c>
      <c r="U204" s="1">
        <v>20.110364254426923</v>
      </c>
      <c r="V204" s="1">
        <v>23.837380795318641</v>
      </c>
      <c r="W204" s="7">
        <v>13.780235695557803</v>
      </c>
      <c r="X204" s="7">
        <v>-1.375412255485564E-3</v>
      </c>
      <c r="Y204" s="7">
        <v>14.28993193632906</v>
      </c>
      <c r="Z204" s="7">
        <v>13.133371659270045</v>
      </c>
      <c r="AA204" s="7">
        <v>30.169665809768638</v>
      </c>
      <c r="AB204" s="7">
        <v>11.540050693895783</v>
      </c>
      <c r="AC204" s="7">
        <v>30.596912905340659</v>
      </c>
      <c r="AD204">
        <v>13.780235695557803</v>
      </c>
      <c r="AE204">
        <v>-8.2820631183832276</v>
      </c>
      <c r="AF204">
        <v>11.837380888575856</v>
      </c>
      <c r="AG204">
        <v>7.706743318540088</v>
      </c>
      <c r="AH204">
        <v>43.431748071979435</v>
      </c>
      <c r="AI204">
        <v>-1.9898732652605429</v>
      </c>
      <c r="AJ204">
        <v>48.670738716021987</v>
      </c>
    </row>
    <row r="205" spans="1:36" x14ac:dyDescent="0.2">
      <c r="A205">
        <v>197</v>
      </c>
      <c r="B205" s="1">
        <v>6.7192637850653867</v>
      </c>
      <c r="C205" s="1">
        <v>6.4037503543971876</v>
      </c>
      <c r="D205" s="1">
        <v>11.714927372719899</v>
      </c>
      <c r="E205" s="1">
        <v>18.337730084788696</v>
      </c>
      <c r="F205" s="1">
        <v>17.560857033655324</v>
      </c>
      <c r="G205" s="1">
        <v>20.113229820064383</v>
      </c>
      <c r="H205" s="1">
        <v>24.069792897732075</v>
      </c>
      <c r="I205" s="6">
        <v>8.5159077258325659</v>
      </c>
      <c r="J205" s="6">
        <v>11.145373752551414</v>
      </c>
      <c r="K205" s="6">
        <v>17.989729046854588</v>
      </c>
      <c r="L205" s="6">
        <v>9.2429518983604346</v>
      </c>
      <c r="M205" s="6">
        <v>15.197453340349146</v>
      </c>
      <c r="N205" s="6">
        <v>24.845654197748473</v>
      </c>
      <c r="O205" s="6">
        <v>24.654923958892326</v>
      </c>
      <c r="P205" s="1">
        <v>8.6410863887223393</v>
      </c>
      <c r="Q205" s="1">
        <v>7.9332234853109842</v>
      </c>
      <c r="R205" s="1">
        <v>12.114392593544572</v>
      </c>
      <c r="S205" s="1">
        <v>13.441002353442501</v>
      </c>
      <c r="T205" s="1">
        <v>30.804428085057928</v>
      </c>
      <c r="U205" s="1">
        <v>40.652593075948801</v>
      </c>
      <c r="V205" s="1">
        <v>-0.13145560510582399</v>
      </c>
      <c r="W205" s="7">
        <v>14.569882219768244</v>
      </c>
      <c r="X205" s="7">
        <v>20.544935718009686</v>
      </c>
      <c r="Y205" s="7">
        <v>23.309209676161505</v>
      </c>
      <c r="Z205" s="7">
        <v>19.579663245145245</v>
      </c>
      <c r="AA205" s="7">
        <v>20.441139812391825</v>
      </c>
      <c r="AB205" s="7">
        <v>19.248370202846608</v>
      </c>
      <c r="AC205" s="7">
        <v>-1.9018912601968018E-3</v>
      </c>
      <c r="AD205">
        <v>14.569882219768244</v>
      </c>
      <c r="AE205">
        <v>22.537403577014537</v>
      </c>
      <c r="AF205">
        <v>27.621116933282632</v>
      </c>
      <c r="AG205">
        <v>20.599326490290498</v>
      </c>
      <c r="AH205">
        <v>21.54256457788161</v>
      </c>
      <c r="AI205">
        <v>17.280925507116525</v>
      </c>
      <c r="AJ205">
        <v>-43.125705673780587</v>
      </c>
    </row>
    <row r="206" spans="1:36" x14ac:dyDescent="0.2">
      <c r="A206">
        <v>198</v>
      </c>
      <c r="B206" s="1">
        <v>5.3373847092881057</v>
      </c>
      <c r="C206" s="1">
        <v>6.5115081883175749</v>
      </c>
      <c r="D206" s="1">
        <v>12.568333540812818</v>
      </c>
      <c r="E206" s="1">
        <v>12.929446939768544</v>
      </c>
      <c r="F206" s="1">
        <v>13.106157122401914</v>
      </c>
      <c r="G206" s="1">
        <v>22.844075280075238</v>
      </c>
      <c r="H206" s="1">
        <v>17.2927424347195</v>
      </c>
      <c r="I206" s="6">
        <v>10.612973079602854</v>
      </c>
      <c r="J206" s="6">
        <v>12.823049508944578</v>
      </c>
      <c r="K206" s="6">
        <v>11.223309731995318</v>
      </c>
      <c r="L206" s="6">
        <v>6.7867662722169371</v>
      </c>
      <c r="M206" s="6">
        <v>22.229434670817376</v>
      </c>
      <c r="N206" s="6">
        <v>24.239553851464411</v>
      </c>
      <c r="O206" s="6">
        <v>22.681025076386327</v>
      </c>
      <c r="P206" s="1">
        <v>9.2950853827335305</v>
      </c>
      <c r="Q206" s="1">
        <v>23.13659235363199</v>
      </c>
      <c r="R206" s="1">
        <v>20.3081826633356</v>
      </c>
      <c r="S206" s="1">
        <v>30.044350163993688</v>
      </c>
      <c r="T206" s="1">
        <v>15.324878264984156</v>
      </c>
      <c r="U206" s="1">
        <v>20.369308902312863</v>
      </c>
      <c r="V206" s="1">
        <v>5.4754559972378871</v>
      </c>
      <c r="W206" s="7">
        <v>8.3456508403067158</v>
      </c>
      <c r="X206" s="7">
        <v>11.151387557281348</v>
      </c>
      <c r="Y206" s="7">
        <v>31.646989215273372</v>
      </c>
      <c r="Z206" s="7">
        <v>17.928817092810121</v>
      </c>
      <c r="AA206" s="7">
        <v>7.7310545705092979</v>
      </c>
      <c r="AB206" s="7">
        <v>31.712082262210799</v>
      </c>
      <c r="AC206" s="7">
        <v>24.287697009358002</v>
      </c>
      <c r="AD206">
        <v>8.3456508403067158</v>
      </c>
      <c r="AE206">
        <v>8.4470813359220216</v>
      </c>
      <c r="AF206">
        <v>42.212231126728398</v>
      </c>
      <c r="AG206">
        <v>17.297634185620247</v>
      </c>
      <c r="AH206">
        <v>-7.0551272163540792</v>
      </c>
      <c r="AI206">
        <v>48.440205655526995</v>
      </c>
      <c r="AJ206">
        <v>29.743091028074012</v>
      </c>
    </row>
    <row r="207" spans="1:36" x14ac:dyDescent="0.2">
      <c r="A207">
        <v>199</v>
      </c>
      <c r="B207" s="1">
        <v>8.5810953199754003</v>
      </c>
      <c r="C207" s="1">
        <v>9.3550477630421334</v>
      </c>
      <c r="D207" s="1">
        <v>12.536247649681323</v>
      </c>
      <c r="E207" s="1">
        <v>16.914876140457014</v>
      </c>
      <c r="F207" s="1">
        <v>23.713741664324733</v>
      </c>
      <c r="G207" s="1">
        <v>20.24036600187263</v>
      </c>
      <c r="H207" s="1">
        <v>20.371726620647134</v>
      </c>
      <c r="I207" s="6">
        <v>8.2849990917114607</v>
      </c>
      <c r="J207" s="6">
        <v>8.5704645398970349</v>
      </c>
      <c r="K207" s="6">
        <v>16.853528697876325</v>
      </c>
      <c r="L207" s="6">
        <v>20.786762541942963</v>
      </c>
      <c r="M207" s="6">
        <v>23.321986423797725</v>
      </c>
      <c r="N207" s="6">
        <v>15.803631077055361</v>
      </c>
      <c r="O207" s="6">
        <v>18.530364915216179</v>
      </c>
      <c r="P207" s="1">
        <v>11.833623287848649</v>
      </c>
      <c r="Q207" s="1">
        <v>5.2968448767383336</v>
      </c>
      <c r="R207" s="1">
        <v>18.438027473706061</v>
      </c>
      <c r="S207" s="1">
        <v>36.161478899147269</v>
      </c>
      <c r="T207" s="1">
        <v>32.146141070859692</v>
      </c>
      <c r="U207" s="1">
        <v>7.6485717745929609</v>
      </c>
      <c r="V207" s="1">
        <v>-6.2314361776753202</v>
      </c>
      <c r="W207" s="7">
        <v>13.600318218450479</v>
      </c>
      <c r="X207" s="7">
        <v>17.955067978585681</v>
      </c>
      <c r="Y207" s="7">
        <v>11.396036909161802</v>
      </c>
      <c r="Z207" s="7">
        <v>28.62724935732648</v>
      </c>
      <c r="AA207" s="7">
        <v>18.680331729182541</v>
      </c>
      <c r="AB207" s="7">
        <v>21.61950855690311</v>
      </c>
      <c r="AC207" s="7">
        <v>-2.5493764131117479E-4</v>
      </c>
      <c r="AD207">
        <v>13.600318218450479</v>
      </c>
      <c r="AE207">
        <v>18.652601967878525</v>
      </c>
      <c r="AF207">
        <v>6.7730645910331564</v>
      </c>
      <c r="AG207">
        <v>38.694498714652958</v>
      </c>
      <c r="AH207">
        <v>17.580746390660718</v>
      </c>
      <c r="AI207">
        <v>23.208771392257784</v>
      </c>
      <c r="AJ207">
        <v>-43.120764812923923</v>
      </c>
    </row>
    <row r="208" spans="1:36" x14ac:dyDescent="0.2">
      <c r="A208">
        <v>200</v>
      </c>
      <c r="B208" s="1">
        <v>12.198371373381555</v>
      </c>
      <c r="C208" s="1">
        <v>15.052269570068116</v>
      </c>
      <c r="D208" s="1">
        <v>10.274979868909938</v>
      </c>
      <c r="E208" s="1">
        <v>16.413601615442452</v>
      </c>
      <c r="F208" s="1">
        <v>18.273945088290301</v>
      </c>
      <c r="G208" s="1">
        <v>23.367491553960548</v>
      </c>
      <c r="H208" s="1">
        <v>20.990409857562106</v>
      </c>
      <c r="I208" s="6">
        <v>13.484209041892107</v>
      </c>
      <c r="J208" s="6">
        <v>11.553814457900947</v>
      </c>
      <c r="K208" s="6">
        <v>15.80303696226551</v>
      </c>
      <c r="L208" s="6">
        <v>7.9717865786915585</v>
      </c>
      <c r="M208" s="6">
        <v>24.561803962234425</v>
      </c>
      <c r="N208" s="6">
        <v>8.6627145669630643</v>
      </c>
      <c r="O208" s="6">
        <v>15.776330679086463</v>
      </c>
      <c r="P208" s="1">
        <v>9.3207197653060501</v>
      </c>
      <c r="Q208" s="1">
        <v>6.3665105850582915</v>
      </c>
      <c r="R208" s="1">
        <v>25.108268883717194</v>
      </c>
      <c r="S208" s="1">
        <v>7.7803380299772975</v>
      </c>
      <c r="T208" s="1">
        <v>24.678056536033431</v>
      </c>
      <c r="U208" s="1">
        <v>49.060884080936809</v>
      </c>
      <c r="V208" s="1">
        <v>20.890676252779635</v>
      </c>
      <c r="W208" s="7">
        <v>2.8110474259444573</v>
      </c>
      <c r="X208" s="7">
        <v>9.1047459192127054</v>
      </c>
      <c r="Y208" s="7">
        <v>19.594398501586081</v>
      </c>
      <c r="Z208" s="7">
        <v>17.995839077848895</v>
      </c>
      <c r="AA208" s="7">
        <v>17.77980040357075</v>
      </c>
      <c r="AB208" s="7">
        <v>21.403602543567718</v>
      </c>
      <c r="AC208" s="7">
        <v>18.883022634438152</v>
      </c>
      <c r="AD208">
        <v>2.8110474259444573</v>
      </c>
      <c r="AE208">
        <v>5.3771188788190596</v>
      </c>
      <c r="AF208">
        <v>21.120197377775643</v>
      </c>
      <c r="AG208">
        <v>17.431678155697792</v>
      </c>
      <c r="AH208">
        <v>15.554550908034191</v>
      </c>
      <c r="AI208">
        <v>22.669006358919297</v>
      </c>
      <c r="AJ208">
        <v>13.529067903314456</v>
      </c>
    </row>
    <row r="209" spans="1:36" x14ac:dyDescent="0.2">
      <c r="A209">
        <v>201</v>
      </c>
      <c r="B209" s="1">
        <v>6.6487353350780527</v>
      </c>
      <c r="C209" s="1">
        <v>12.577959003043736</v>
      </c>
      <c r="D209" s="1">
        <v>13.294399744743677</v>
      </c>
      <c r="E209" s="1">
        <v>12.066512578291672</v>
      </c>
      <c r="F209" s="1">
        <v>16.802394911059192</v>
      </c>
      <c r="G209" s="1">
        <v>20.806620086827635</v>
      </c>
      <c r="H209" s="1">
        <v>24.995148861504703</v>
      </c>
      <c r="I209" s="6">
        <v>4.5503772399160081</v>
      </c>
      <c r="J209" s="6">
        <v>7.3268037297294049</v>
      </c>
      <c r="K209" s="6">
        <v>11.702397769676923</v>
      </c>
      <c r="L209" s="6">
        <v>20.647834294359306</v>
      </c>
      <c r="M209" s="6">
        <v>21.191902501640836</v>
      </c>
      <c r="N209" s="6">
        <v>22.465727575184822</v>
      </c>
      <c r="O209" s="6">
        <v>22.947792132209035</v>
      </c>
      <c r="P209" s="1">
        <v>10.391562764682408</v>
      </c>
      <c r="Q209" s="1">
        <v>13.047644478846767</v>
      </c>
      <c r="R209" s="1">
        <v>6.7286591936775499</v>
      </c>
      <c r="S209" s="1">
        <v>11.841283899330309</v>
      </c>
      <c r="T209" s="1">
        <v>23.120286100315642</v>
      </c>
      <c r="U209" s="1">
        <v>28.256567284238017</v>
      </c>
      <c r="V209" s="1">
        <v>5.5016572701893161</v>
      </c>
      <c r="W209" s="7">
        <v>27.347482601506936</v>
      </c>
      <c r="X209" s="7">
        <v>32.887473084444011</v>
      </c>
      <c r="Y209" s="7">
        <v>27.084832904884319</v>
      </c>
      <c r="Z209" s="7">
        <v>28.62724935732648</v>
      </c>
      <c r="AA209" s="7">
        <v>30.169665809768638</v>
      </c>
      <c r="AB209" s="7">
        <v>14.28753297169893</v>
      </c>
      <c r="AC209" s="7">
        <v>34.97750480675716</v>
      </c>
      <c r="AD209">
        <v>27.347482601506936</v>
      </c>
      <c r="AE209">
        <v>41.051209626666022</v>
      </c>
      <c r="AF209">
        <v>34.228457583547559</v>
      </c>
      <c r="AG209">
        <v>38.694498714652958</v>
      </c>
      <c r="AH209">
        <v>43.431748071979435</v>
      </c>
      <c r="AI209">
        <v>4.8788324292473257</v>
      </c>
      <c r="AJ209">
        <v>61.812514420271476</v>
      </c>
    </row>
    <row r="210" spans="1:36" x14ac:dyDescent="0.2">
      <c r="A210">
        <v>202</v>
      </c>
      <c r="B210" s="1">
        <v>7.4592261579384518</v>
      </c>
      <c r="C210" s="1">
        <v>10.214212144813276</v>
      </c>
      <c r="D210" s="1">
        <v>15.222096428239283</v>
      </c>
      <c r="E210" s="1">
        <v>16.56712582625299</v>
      </c>
      <c r="F210" s="1">
        <v>19.628858222936483</v>
      </c>
      <c r="G210" s="1">
        <v>14.29024404790175</v>
      </c>
      <c r="H210" s="1">
        <v>26.606075813206409</v>
      </c>
      <c r="I210" s="6">
        <v>7.3060797904181314</v>
      </c>
      <c r="J210" s="6">
        <v>15.03553244725493</v>
      </c>
      <c r="K210" s="6">
        <v>15.989848712706168</v>
      </c>
      <c r="L210" s="6">
        <v>16.264383593359696</v>
      </c>
      <c r="M210" s="6">
        <v>14.710301742803816</v>
      </c>
      <c r="N210" s="6">
        <v>19.687846309183453</v>
      </c>
      <c r="O210" s="6">
        <v>23.683199403410516</v>
      </c>
      <c r="P210" s="1">
        <v>8.8127687298237714</v>
      </c>
      <c r="Q210" s="1">
        <v>17.69187243564193</v>
      </c>
      <c r="R210" s="1">
        <v>4.5486302222442134</v>
      </c>
      <c r="S210" s="1">
        <v>6.9334840572465417</v>
      </c>
      <c r="T210" s="1">
        <v>27.956675993467037</v>
      </c>
      <c r="U210" s="1">
        <v>-3.2102841887743736</v>
      </c>
      <c r="V210" s="1">
        <v>34.440583915655935</v>
      </c>
      <c r="W210" s="7">
        <v>9.8540625063548948</v>
      </c>
      <c r="X210" s="7">
        <v>-9.9188935044194795E-4</v>
      </c>
      <c r="Y210" s="7">
        <v>9.3842104286925707</v>
      </c>
      <c r="Z210" s="7">
        <v>15.798247542017336</v>
      </c>
      <c r="AA210" s="7">
        <v>15.267586459083001</v>
      </c>
      <c r="AB210" s="7">
        <v>15.754427425443646</v>
      </c>
      <c r="AC210" s="7">
        <v>21.299654870901687</v>
      </c>
      <c r="AD210">
        <v>9.8540625063548948</v>
      </c>
      <c r="AE210">
        <v>-8.2814878340256648</v>
      </c>
      <c r="AF210">
        <v>3.2523682502120006</v>
      </c>
      <c r="AG210">
        <v>13.036495084034673</v>
      </c>
      <c r="AH210">
        <v>9.902069532936757</v>
      </c>
      <c r="AI210">
        <v>8.5460685636091149</v>
      </c>
      <c r="AJ210">
        <v>20.778964612705064</v>
      </c>
    </row>
    <row r="211" spans="1:36" x14ac:dyDescent="0.2">
      <c r="A211">
        <v>203</v>
      </c>
      <c r="B211" s="1">
        <v>12.94655710296967</v>
      </c>
      <c r="C211" s="1">
        <v>12.081066434368427</v>
      </c>
      <c r="D211" s="1">
        <v>12.38443187501615</v>
      </c>
      <c r="E211" s="1">
        <v>15.44597710713826</v>
      </c>
      <c r="F211" s="1">
        <v>20.495097174470054</v>
      </c>
      <c r="G211" s="1">
        <v>13.830895388067951</v>
      </c>
      <c r="H211" s="1">
        <v>24.655658936001103</v>
      </c>
      <c r="I211" s="6">
        <v>9.4784637855148848</v>
      </c>
      <c r="J211" s="6">
        <v>5.8461860156176044</v>
      </c>
      <c r="K211" s="6">
        <v>11.870384662969826</v>
      </c>
      <c r="L211" s="6">
        <v>15.108793065941022</v>
      </c>
      <c r="M211" s="6">
        <v>20.437607917681433</v>
      </c>
      <c r="N211" s="6">
        <v>22.679321344048684</v>
      </c>
      <c r="O211" s="6">
        <v>25.431752309927862</v>
      </c>
      <c r="P211" s="1">
        <v>9.1941394809664647</v>
      </c>
      <c r="Q211" s="1">
        <v>6.7604950574750715</v>
      </c>
      <c r="R211" s="1">
        <v>19.42275060076582</v>
      </c>
      <c r="S211" s="1">
        <v>18.732253655985652</v>
      </c>
      <c r="T211" s="1">
        <v>21.711877024826148</v>
      </c>
      <c r="U211" s="1">
        <v>8.3375702968876393</v>
      </c>
      <c r="V211" s="1">
        <v>17.179271041286533</v>
      </c>
      <c r="W211" s="7">
        <v>-5.0605983304353509E-4</v>
      </c>
      <c r="X211" s="7">
        <v>2.0126621611337296</v>
      </c>
      <c r="Y211" s="7">
        <v>3.0033954808600365</v>
      </c>
      <c r="Z211" s="7">
        <v>11.764302979913053</v>
      </c>
      <c r="AA211" s="7">
        <v>23.446326411549798</v>
      </c>
      <c r="AB211" s="7">
        <v>17.646924571455624</v>
      </c>
      <c r="AC211" s="7">
        <v>23.884774867711876</v>
      </c>
      <c r="AD211">
        <v>-5.0605983304353509E-4</v>
      </c>
      <c r="AE211">
        <v>-5.2610067582994047</v>
      </c>
      <c r="AF211">
        <v>-7.9140579084949358</v>
      </c>
      <c r="AG211">
        <v>4.9686059598261085</v>
      </c>
      <c r="AH211">
        <v>28.304234425987048</v>
      </c>
      <c r="AI211">
        <v>13.277311428639065</v>
      </c>
      <c r="AJ211">
        <v>28.534324603135634</v>
      </c>
    </row>
    <row r="212" spans="1:36" x14ac:dyDescent="0.2">
      <c r="A212">
        <v>204</v>
      </c>
      <c r="B212" s="1">
        <v>11.801819372672888</v>
      </c>
      <c r="C212" s="1">
        <v>15.209190963611659</v>
      </c>
      <c r="D212" s="1">
        <v>13.652365562604924</v>
      </c>
      <c r="E212" s="1">
        <v>12.172787466983024</v>
      </c>
      <c r="F212" s="1">
        <v>16.084634917608511</v>
      </c>
      <c r="G212" s="1">
        <v>20.863522826481709</v>
      </c>
      <c r="H212" s="1">
        <v>17.899693486732009</v>
      </c>
      <c r="I212" s="6">
        <v>11.215696118162944</v>
      </c>
      <c r="J212" s="6">
        <v>22.996082305617662</v>
      </c>
      <c r="K212" s="6">
        <v>16.413438071165626</v>
      </c>
      <c r="L212" s="6">
        <v>14.727340733489465</v>
      </c>
      <c r="M212" s="6">
        <v>14.926587144110419</v>
      </c>
      <c r="N212" s="6">
        <v>18.136904346371146</v>
      </c>
      <c r="O212" s="6">
        <v>30.774667068608721</v>
      </c>
      <c r="P212" s="1">
        <v>10.449134492716338</v>
      </c>
      <c r="Q212" s="1">
        <v>7.6331761300452579</v>
      </c>
      <c r="R212" s="1">
        <v>15.721211070203546</v>
      </c>
      <c r="S212" s="1">
        <v>8.628004484150269</v>
      </c>
      <c r="T212" s="1">
        <v>22.74385041483535</v>
      </c>
      <c r="U212" s="1">
        <v>4.322551469137764</v>
      </c>
      <c r="V212" s="1">
        <v>-8.0433120448263438</v>
      </c>
      <c r="W212" s="7">
        <v>24</v>
      </c>
      <c r="X212" s="7">
        <v>11.009523462725426</v>
      </c>
      <c r="Y212" s="7">
        <v>17.932556119750249</v>
      </c>
      <c r="Z212" s="7">
        <v>12.042936804744327</v>
      </c>
      <c r="AA212" s="7">
        <v>13.611948991672175</v>
      </c>
      <c r="AB212" s="7">
        <v>19.63541654509995</v>
      </c>
      <c r="AC212" s="7">
        <v>19.687187335595151</v>
      </c>
      <c r="AD212">
        <v>24</v>
      </c>
      <c r="AE212">
        <v>8.234285194088141</v>
      </c>
      <c r="AF212">
        <v>18.211973209562938</v>
      </c>
      <c r="AG212">
        <v>5.5258736094886567</v>
      </c>
      <c r="AH212">
        <v>6.1768852312623999</v>
      </c>
      <c r="AI212">
        <v>18.248541362749876</v>
      </c>
      <c r="AJ212">
        <v>15.941562006785462</v>
      </c>
    </row>
    <row r="213" spans="1:36" x14ac:dyDescent="0.2">
      <c r="A213">
        <v>205</v>
      </c>
      <c r="B213" s="1">
        <v>12.618491896648646</v>
      </c>
      <c r="C213" s="1">
        <v>10.578135203848106</v>
      </c>
      <c r="D213" s="1">
        <v>12.414744917772625</v>
      </c>
      <c r="E213" s="1">
        <v>21.417897006271616</v>
      </c>
      <c r="F213" s="1">
        <v>13.86876452565185</v>
      </c>
      <c r="G213" s="1">
        <v>18.28062730878214</v>
      </c>
      <c r="H213" s="1">
        <v>20.05875085750246</v>
      </c>
      <c r="I213" s="6">
        <v>8.951903221763466</v>
      </c>
      <c r="J213" s="6">
        <v>22.330143758707404</v>
      </c>
      <c r="K213" s="6">
        <v>11.814238038968398</v>
      </c>
      <c r="L213" s="6">
        <v>20.281831213428525</v>
      </c>
      <c r="M213" s="6">
        <v>8.6981026954478153</v>
      </c>
      <c r="N213" s="6">
        <v>16.137306195971178</v>
      </c>
      <c r="O213" s="6">
        <v>30.446977114658907</v>
      </c>
      <c r="P213" s="1">
        <v>10.02547512769006</v>
      </c>
      <c r="Q213" s="1">
        <v>7.3755863846146266</v>
      </c>
      <c r="R213" s="1">
        <v>5.318067437796719</v>
      </c>
      <c r="S213" s="1">
        <v>8.2997670482490626</v>
      </c>
      <c r="T213" s="1">
        <v>8.6231964673314341</v>
      </c>
      <c r="U213" s="1">
        <v>13.910290569073016</v>
      </c>
      <c r="V213" s="1">
        <v>42.300280203350226</v>
      </c>
      <c r="W213" s="7">
        <v>15.464331033162622</v>
      </c>
      <c r="X213" s="7">
        <v>28.277816176893559</v>
      </c>
      <c r="Y213" s="7">
        <v>18.095397357386855</v>
      </c>
      <c r="Z213" s="7">
        <v>17.55238820002134</v>
      </c>
      <c r="AA213" s="7">
        <v>-1.4778253868078382E-3</v>
      </c>
      <c r="AB213" s="7">
        <v>31.712082262210799</v>
      </c>
      <c r="AC213" s="7">
        <v>27.59907486432926</v>
      </c>
      <c r="AD213">
        <v>15.464331033162622</v>
      </c>
      <c r="AE213">
        <v>34.136724265340334</v>
      </c>
      <c r="AF213">
        <v>18.496945375426996</v>
      </c>
      <c r="AG213">
        <v>16.544776400042682</v>
      </c>
      <c r="AH213">
        <v>-24.453325107120321</v>
      </c>
      <c r="AI213">
        <v>48.440205655526995</v>
      </c>
      <c r="AJ213">
        <v>39.677224592987791</v>
      </c>
    </row>
    <row r="214" spans="1:36" x14ac:dyDescent="0.2">
      <c r="A214">
        <v>206</v>
      </c>
      <c r="B214" s="1">
        <v>8.6339400035333824</v>
      </c>
      <c r="C214" s="1">
        <v>8.6599439656642847</v>
      </c>
      <c r="D214" s="1">
        <v>12.19268014292253</v>
      </c>
      <c r="E214" s="1">
        <v>16.816310717523649</v>
      </c>
      <c r="F214" s="1">
        <v>13.585517736934179</v>
      </c>
      <c r="G214" s="1">
        <v>20.043564286579404</v>
      </c>
      <c r="H214" s="1">
        <v>26.107963004472282</v>
      </c>
      <c r="I214" s="6">
        <v>12.162932436975888</v>
      </c>
      <c r="J214" s="6">
        <v>14.443416067215114</v>
      </c>
      <c r="K214" s="6">
        <v>10.194061732589962</v>
      </c>
      <c r="L214" s="6">
        <v>8.0918477558944595</v>
      </c>
      <c r="M214" s="6">
        <v>11.251287805044321</v>
      </c>
      <c r="N214" s="6">
        <v>21.709504280601948</v>
      </c>
      <c r="O214" s="6">
        <v>24.024557661640404</v>
      </c>
      <c r="P214" s="1">
        <v>8.7660955974992874</v>
      </c>
      <c r="Q214" s="1">
        <v>4.0904202171635848</v>
      </c>
      <c r="R214" s="1">
        <v>12.376456833311227</v>
      </c>
      <c r="S214" s="1">
        <v>18.968805376479104</v>
      </c>
      <c r="T214" s="1">
        <v>40.105653483992093</v>
      </c>
      <c r="U214" s="1">
        <v>32.253552308145473</v>
      </c>
      <c r="V214" s="1">
        <v>30.095151808614855</v>
      </c>
      <c r="W214" s="7">
        <v>8.1109066823737255</v>
      </c>
      <c r="X214" s="7">
        <v>32.887149076028919</v>
      </c>
      <c r="Y214" s="7">
        <v>34.872748415685948</v>
      </c>
      <c r="Z214" s="7">
        <v>15.960254377464144</v>
      </c>
      <c r="AA214" s="7">
        <v>-3.5216895648788155E-4</v>
      </c>
      <c r="AB214" s="7">
        <v>14.140943023670815</v>
      </c>
      <c r="AC214" s="7">
        <v>17.228588623156831</v>
      </c>
      <c r="AD214">
        <v>8.1109066823737255</v>
      </c>
      <c r="AE214">
        <v>41.050723614043385</v>
      </c>
      <c r="AF214">
        <v>47.857309727450406</v>
      </c>
      <c r="AG214">
        <v>13.360508754928286</v>
      </c>
      <c r="AH214">
        <v>-24.450792380152095</v>
      </c>
      <c r="AI214">
        <v>4.5123575591770377</v>
      </c>
      <c r="AJ214">
        <v>8.5657658694704981</v>
      </c>
    </row>
    <row r="215" spans="1:36" x14ac:dyDescent="0.2">
      <c r="A215">
        <v>207</v>
      </c>
      <c r="B215" s="1">
        <v>10.631369104766611</v>
      </c>
      <c r="C215" s="1">
        <v>10.485507604301581</v>
      </c>
      <c r="D215" s="1">
        <v>8.1552486746853354</v>
      </c>
      <c r="E215" s="1">
        <v>15.120525983234081</v>
      </c>
      <c r="F215" s="1">
        <v>20.378894510601732</v>
      </c>
      <c r="G215" s="1">
        <v>20.650716626064781</v>
      </c>
      <c r="H215" s="1">
        <v>21.575556590505975</v>
      </c>
      <c r="I215" s="6">
        <v>10.826759363424612</v>
      </c>
      <c r="J215" s="6">
        <v>14.207794715614471</v>
      </c>
      <c r="K215" s="6">
        <v>7.686974738181247</v>
      </c>
      <c r="L215" s="6">
        <v>19.236311538064541</v>
      </c>
      <c r="M215" s="6">
        <v>15.397389586378285</v>
      </c>
      <c r="N215" s="6">
        <v>20.618530226938411</v>
      </c>
      <c r="O215" s="6">
        <v>21.157224839399962</v>
      </c>
      <c r="P215" s="1">
        <v>0.34004931746236089</v>
      </c>
      <c r="Q215" s="1">
        <v>12.689299414491758</v>
      </c>
      <c r="R215" s="1">
        <v>29.077911289307487</v>
      </c>
      <c r="S215" s="1">
        <v>17.253824899055701</v>
      </c>
      <c r="T215" s="1">
        <v>44.558485065386861</v>
      </c>
      <c r="U215" s="1">
        <v>29.839453566213543</v>
      </c>
      <c r="V215" s="1">
        <v>38.601865538717973</v>
      </c>
      <c r="W215" s="7">
        <v>-1.7347031543234691E-4</v>
      </c>
      <c r="X215" s="7">
        <v>14.67194421326619</v>
      </c>
      <c r="Y215" s="7">
        <v>4.187376333513936</v>
      </c>
      <c r="Z215" s="7">
        <v>8.8202762246654665</v>
      </c>
      <c r="AA215" s="7">
        <v>21.401358955396248</v>
      </c>
      <c r="AB215" s="7">
        <v>8.9470781818953302</v>
      </c>
      <c r="AC215" s="7">
        <v>21.557873184625418</v>
      </c>
      <c r="AD215">
        <v>-1.7347031543234691E-4</v>
      </c>
      <c r="AE215">
        <v>13.727916319899284</v>
      </c>
      <c r="AF215">
        <v>-5.8420914163506117</v>
      </c>
      <c r="AG215">
        <v>-0.91944755066906503</v>
      </c>
      <c r="AH215">
        <v>23.703057649641554</v>
      </c>
      <c r="AI215">
        <v>-8.4723045452616734</v>
      </c>
      <c r="AJ215">
        <v>21.55361955387626</v>
      </c>
    </row>
    <row r="216" spans="1:36" x14ac:dyDescent="0.2">
      <c r="A216">
        <v>208</v>
      </c>
      <c r="B216" s="1">
        <v>5.6660262759701432</v>
      </c>
      <c r="C216" s="1">
        <v>9.6809949514072979</v>
      </c>
      <c r="D216" s="1">
        <v>10.97771308620376</v>
      </c>
      <c r="E216" s="1">
        <v>13.71970067070588</v>
      </c>
      <c r="F216" s="1">
        <v>21.517673976412986</v>
      </c>
      <c r="G216" s="1">
        <v>24.395385527322947</v>
      </c>
      <c r="H216" s="1">
        <v>20.116094700221652</v>
      </c>
      <c r="I216" s="6">
        <v>14.3549762566414</v>
      </c>
      <c r="J216" s="6">
        <v>9.4606017942204144</v>
      </c>
      <c r="K216" s="6">
        <v>23.588954812539242</v>
      </c>
      <c r="L216" s="6">
        <v>11.447613832456714</v>
      </c>
      <c r="M216" s="6">
        <v>11.264182822435018</v>
      </c>
      <c r="N216" s="6">
        <v>20.680743314998594</v>
      </c>
      <c r="O216" s="6">
        <v>16.322195856236799</v>
      </c>
      <c r="P216" s="1">
        <v>9.2136959892533312</v>
      </c>
      <c r="Q216" s="1">
        <v>16.513717785169941</v>
      </c>
      <c r="R216" s="1">
        <v>17.607383560190669</v>
      </c>
      <c r="S216" s="1">
        <v>30.967678157728457</v>
      </c>
      <c r="T216" s="1">
        <v>6.8573436899597269</v>
      </c>
      <c r="U216" s="1">
        <v>11.397504050574485</v>
      </c>
      <c r="V216" s="1">
        <v>32.661220750703428</v>
      </c>
      <c r="W216" s="7">
        <v>11.594488142668142</v>
      </c>
      <c r="X216" s="7">
        <v>24.055204213240589</v>
      </c>
      <c r="Y216" s="7">
        <v>33.674934713730259</v>
      </c>
      <c r="Z216" s="7">
        <v>9.7781344892525119</v>
      </c>
      <c r="AA216" s="7">
        <v>-6.946965778763303E-4</v>
      </c>
      <c r="AB216" s="7">
        <v>19.027830478856835</v>
      </c>
      <c r="AC216" s="7">
        <v>34.514720092713915</v>
      </c>
      <c r="AD216">
        <v>11.594488142668142</v>
      </c>
      <c r="AE216">
        <v>27.802806319860878</v>
      </c>
      <c r="AF216">
        <v>45.76113574902795</v>
      </c>
      <c r="AG216">
        <v>0.99626897850502449</v>
      </c>
      <c r="AH216">
        <v>-24.451563067300224</v>
      </c>
      <c r="AI216">
        <v>16.729576197142087</v>
      </c>
      <c r="AJ216">
        <v>60.424160278141763</v>
      </c>
    </row>
    <row r="217" spans="1:36" x14ac:dyDescent="0.2">
      <c r="A217">
        <v>209</v>
      </c>
      <c r="B217" s="1">
        <v>14.610648059683223</v>
      </c>
      <c r="C217" s="1">
        <v>11.081688149366968</v>
      </c>
      <c r="D217" s="1">
        <v>10.597788834844769</v>
      </c>
      <c r="E217" s="1">
        <v>16.845823314696222</v>
      </c>
      <c r="F217" s="1">
        <v>16.577390275072446</v>
      </c>
      <c r="G217" s="1">
        <v>19.184879784123019</v>
      </c>
      <c r="H217" s="1">
        <v>21.727022712631673</v>
      </c>
      <c r="I217" s="6">
        <v>12.22930702347305</v>
      </c>
      <c r="J217" s="6">
        <v>10.065396188690897</v>
      </c>
      <c r="K217" s="6">
        <v>12.371821579969357</v>
      </c>
      <c r="L217" s="6">
        <v>19.844618123737611</v>
      </c>
      <c r="M217" s="6">
        <v>19.380291742000797</v>
      </c>
      <c r="N217" s="6">
        <v>20.414362028277871</v>
      </c>
      <c r="O217" s="6">
        <v>25.683292290978468</v>
      </c>
      <c r="P217" s="1">
        <v>11.161303421537141</v>
      </c>
      <c r="Q217" s="1">
        <v>8.591817463718364</v>
      </c>
      <c r="R217" s="1">
        <v>25.485584369971299</v>
      </c>
      <c r="S217" s="1">
        <v>15.16102205727884</v>
      </c>
      <c r="T217" s="1">
        <v>21.076683963794537</v>
      </c>
      <c r="U217" s="1">
        <v>51.345037934748269</v>
      </c>
      <c r="V217" s="1">
        <v>35.229349711390086</v>
      </c>
      <c r="W217" s="7">
        <v>7.8025351064732931</v>
      </c>
      <c r="X217" s="7">
        <v>21.066750950219372</v>
      </c>
      <c r="Y217" s="7">
        <v>16.231976335865951</v>
      </c>
      <c r="Z217" s="7">
        <v>10.186890775949347</v>
      </c>
      <c r="AA217" s="7">
        <v>30.169665809768638</v>
      </c>
      <c r="AB217" s="7">
        <v>5.770272126704298</v>
      </c>
      <c r="AC217" s="7">
        <v>14.405854999810076</v>
      </c>
      <c r="AD217">
        <v>7.8025351064732931</v>
      </c>
      <c r="AE217">
        <v>23.320126425329057</v>
      </c>
      <c r="AF217">
        <v>15.235958587765417</v>
      </c>
      <c r="AG217">
        <v>1.8137815518986959</v>
      </c>
      <c r="AH217">
        <v>43.431748071979435</v>
      </c>
      <c r="AI217">
        <v>-16.414319683239256</v>
      </c>
      <c r="AJ217">
        <v>9.7564999430234278E-2</v>
      </c>
    </row>
    <row r="218" spans="1:36" x14ac:dyDescent="0.2">
      <c r="A218">
        <v>210</v>
      </c>
      <c r="B218" s="1">
        <v>6.3725341272908125</v>
      </c>
      <c r="C218" s="1">
        <v>17.242356629889773</v>
      </c>
      <c r="D218" s="1">
        <v>13.612151128428135</v>
      </c>
      <c r="E218" s="1">
        <v>10.881107044626924</v>
      </c>
      <c r="F218" s="1">
        <v>17.862447812647286</v>
      </c>
      <c r="G218" s="1">
        <v>21.711038608209446</v>
      </c>
      <c r="H218" s="1">
        <v>20.017043600506963</v>
      </c>
      <c r="I218" s="6">
        <v>11.361699554407512</v>
      </c>
      <c r="J218" s="6">
        <v>17.049237796332822</v>
      </c>
      <c r="K218" s="6">
        <v>7.5383283563537935</v>
      </c>
      <c r="L218" s="6">
        <v>12.22458221348932</v>
      </c>
      <c r="M218" s="6">
        <v>18.792589873231872</v>
      </c>
      <c r="N218" s="6">
        <v>16.274030092615462</v>
      </c>
      <c r="O218" s="6">
        <v>24.632543296897357</v>
      </c>
      <c r="P218" s="1">
        <v>8.6612789163168884</v>
      </c>
      <c r="Q218" s="1">
        <v>5.9087630256752313</v>
      </c>
      <c r="R218" s="1">
        <v>14.459809942154967</v>
      </c>
      <c r="S218" s="1">
        <v>12.158220767795758</v>
      </c>
      <c r="T218" s="1">
        <v>20.511467198566908</v>
      </c>
      <c r="U218" s="1">
        <v>29.59754703280392</v>
      </c>
      <c r="V218" s="1">
        <v>13.781822334404193</v>
      </c>
      <c r="W218" s="7">
        <v>24</v>
      </c>
      <c r="X218" s="7">
        <v>17.630267907634572</v>
      </c>
      <c r="Y218" s="7">
        <v>34.872768102432147</v>
      </c>
      <c r="Z218" s="7">
        <v>14.400224255961529</v>
      </c>
      <c r="AA218" s="7">
        <v>20.079708023274982</v>
      </c>
      <c r="AB218" s="7">
        <v>12.677441249462824</v>
      </c>
      <c r="AC218" s="7">
        <v>29.604636706891913</v>
      </c>
      <c r="AD218">
        <v>24</v>
      </c>
      <c r="AE218">
        <v>18.165401861451862</v>
      </c>
      <c r="AF218">
        <v>47.857344179256259</v>
      </c>
      <c r="AG218">
        <v>10.240448511923059</v>
      </c>
      <c r="AH218">
        <v>20.729343052368719</v>
      </c>
      <c r="AI218">
        <v>0.85360312365706137</v>
      </c>
      <c r="AJ218">
        <v>45.693910120675731</v>
      </c>
    </row>
    <row r="219" spans="1:36" x14ac:dyDescent="0.2">
      <c r="A219">
        <v>211</v>
      </c>
      <c r="B219" s="1">
        <v>8.0170919638965792</v>
      </c>
      <c r="C219" s="1">
        <v>6.2438221124404496</v>
      </c>
      <c r="D219" s="1">
        <v>14.663416875880682</v>
      </c>
      <c r="E219" s="1">
        <v>18.976780629794511</v>
      </c>
      <c r="F219" s="1">
        <v>18.328317328205035</v>
      </c>
      <c r="G219" s="1">
        <v>21.532586560590474</v>
      </c>
      <c r="H219" s="1">
        <v>19.615234315489285</v>
      </c>
      <c r="I219" s="6">
        <v>6.6810802710381134</v>
      </c>
      <c r="J219" s="6">
        <v>12.228878470411566</v>
      </c>
      <c r="K219" s="6">
        <v>16.088870420783728</v>
      </c>
      <c r="L219" s="6">
        <v>7.6234569208169223</v>
      </c>
      <c r="M219" s="6">
        <v>6.8563724771731049</v>
      </c>
      <c r="N219" s="6">
        <v>13.026966211921888</v>
      </c>
      <c r="O219" s="6">
        <v>21.774171053060119</v>
      </c>
      <c r="P219" s="1">
        <v>13.90778876774862</v>
      </c>
      <c r="Q219" s="1">
        <v>18.100287199324718</v>
      </c>
      <c r="R219" s="1">
        <v>13.759680140090902</v>
      </c>
      <c r="S219" s="1">
        <v>2.4983469176175213</v>
      </c>
      <c r="T219" s="1">
        <v>29.009800745264645</v>
      </c>
      <c r="U219" s="1">
        <v>8.0880089768580721</v>
      </c>
      <c r="V219" s="1">
        <v>46.583049465157885</v>
      </c>
      <c r="W219" s="7">
        <v>8.8357118574851068</v>
      </c>
      <c r="X219" s="7">
        <v>12.627677283618196</v>
      </c>
      <c r="Y219" s="7">
        <v>27.084832904884319</v>
      </c>
      <c r="Z219" s="7">
        <v>28.62724935732648</v>
      </c>
      <c r="AA219" s="7">
        <v>37.414827901182882</v>
      </c>
      <c r="AB219" s="7">
        <v>22.827803767858878</v>
      </c>
      <c r="AC219" s="7">
        <v>-2.085810539690014E-3</v>
      </c>
      <c r="AD219">
        <v>8.8357118574851068</v>
      </c>
      <c r="AE219">
        <v>10.661515925427297</v>
      </c>
      <c r="AF219">
        <v>34.228457583547559</v>
      </c>
      <c r="AG219">
        <v>38.694498714652958</v>
      </c>
      <c r="AH219">
        <v>59.73336277766149</v>
      </c>
      <c r="AI219">
        <v>26.229509419647204</v>
      </c>
      <c r="AJ219">
        <v>-43.126257431619074</v>
      </c>
    </row>
    <row r="220" spans="1:36" x14ac:dyDescent="0.2">
      <c r="A220">
        <v>212</v>
      </c>
      <c r="B220" s="1">
        <v>5.7997431966254016</v>
      </c>
      <c r="C220" s="1">
        <v>15.407322465086452</v>
      </c>
      <c r="D220" s="1">
        <v>15.552962432677132</v>
      </c>
      <c r="E220" s="1">
        <v>19.306679817253009</v>
      </c>
      <c r="F220" s="1">
        <v>15.465034756005721</v>
      </c>
      <c r="G220" s="1">
        <v>18.309671019045286</v>
      </c>
      <c r="H220" s="1">
        <v>26.90661893213392</v>
      </c>
      <c r="I220" s="6">
        <v>5.346659681738128</v>
      </c>
      <c r="J220" s="6">
        <v>15.299826221655737</v>
      </c>
      <c r="K220" s="6">
        <v>14.195202145613603</v>
      </c>
      <c r="L220" s="6">
        <v>17.62543334908268</v>
      </c>
      <c r="M220" s="6">
        <v>21.340737380883535</v>
      </c>
      <c r="N220" s="6">
        <v>27.230685796297532</v>
      </c>
      <c r="O220" s="6">
        <v>22.998763754332948</v>
      </c>
      <c r="P220" s="1">
        <v>9.8139834805426318</v>
      </c>
      <c r="Q220" s="1">
        <v>16.34000254047919</v>
      </c>
      <c r="R220" s="1">
        <v>13.828891016365018</v>
      </c>
      <c r="S220" s="1">
        <v>-0.33872887043007083</v>
      </c>
      <c r="T220" s="1">
        <v>14.242021761640219</v>
      </c>
      <c r="U220" s="1">
        <v>-1.585195078815655</v>
      </c>
      <c r="V220" s="1">
        <v>40.221733729702514</v>
      </c>
      <c r="W220" s="7">
        <v>24</v>
      </c>
      <c r="X220" s="7">
        <v>3.04469097518558</v>
      </c>
      <c r="Y220" s="7">
        <v>10.391132324891936</v>
      </c>
      <c r="Z220" s="7">
        <v>35.608726929914809</v>
      </c>
      <c r="AA220" s="7">
        <v>12.758715364152382</v>
      </c>
      <c r="AB220" s="7">
        <v>18.713318962641409</v>
      </c>
      <c r="AC220" s="7">
        <v>33.254498714652961</v>
      </c>
      <c r="AD220">
        <v>24</v>
      </c>
      <c r="AE220">
        <v>-3.7129635372216292</v>
      </c>
      <c r="AF220">
        <v>5.0144815685608899</v>
      </c>
      <c r="AG220">
        <v>52.657453859829616</v>
      </c>
      <c r="AH220">
        <v>4.2571095693428589</v>
      </c>
      <c r="AI220">
        <v>15.94329740660352</v>
      </c>
      <c r="AJ220">
        <v>56.643496143958878</v>
      </c>
    </row>
    <row r="221" spans="1:36" x14ac:dyDescent="0.2">
      <c r="A221">
        <v>213</v>
      </c>
      <c r="B221" s="1">
        <v>16.230029812368926</v>
      </c>
      <c r="C221" s="1">
        <v>10.459671089721629</v>
      </c>
      <c r="D221" s="1">
        <v>14.639167054197712</v>
      </c>
      <c r="E221" s="1">
        <v>15.349784139814529</v>
      </c>
      <c r="F221" s="1">
        <v>14.952584258183336</v>
      </c>
      <c r="G221" s="1">
        <v>23.99879078493511</v>
      </c>
      <c r="H221" s="1">
        <v>19.438147414294541</v>
      </c>
      <c r="I221" s="6">
        <v>11.880457938682657</v>
      </c>
      <c r="J221" s="6">
        <v>10.298534539962947</v>
      </c>
      <c r="K221" s="6">
        <v>15.825021101560345</v>
      </c>
      <c r="L221" s="6">
        <v>8.2896382144970424</v>
      </c>
      <c r="M221" s="6">
        <v>16.439936611430472</v>
      </c>
      <c r="N221" s="6">
        <v>18.598385018792793</v>
      </c>
      <c r="O221" s="6">
        <v>24.984916221525015</v>
      </c>
      <c r="P221" s="1">
        <v>10.644743931839015</v>
      </c>
      <c r="Q221" s="1">
        <v>7.7266338532595</v>
      </c>
      <c r="R221" s="1">
        <v>18.707051531498909</v>
      </c>
      <c r="S221" s="1">
        <v>19.014732628212297</v>
      </c>
      <c r="T221" s="1">
        <v>8.7770208760746247</v>
      </c>
      <c r="U221" s="1">
        <v>26.486806310323747</v>
      </c>
      <c r="V221" s="1">
        <v>22.918223504023207</v>
      </c>
      <c r="W221" s="7">
        <v>24</v>
      </c>
      <c r="X221" s="7">
        <v>13.289018673429203</v>
      </c>
      <c r="Y221" s="7">
        <v>21.079066652461229</v>
      </c>
      <c r="Z221" s="7">
        <v>13.272585099920835</v>
      </c>
      <c r="AA221" s="7">
        <v>11.357882474415895</v>
      </c>
      <c r="AB221" s="7">
        <v>22.536633071200111</v>
      </c>
      <c r="AC221" s="7">
        <v>20.515585891420869</v>
      </c>
      <c r="AD221">
        <v>24</v>
      </c>
      <c r="AE221">
        <v>11.653528010143805</v>
      </c>
      <c r="AF221">
        <v>23.718366641807151</v>
      </c>
      <c r="AG221">
        <v>7.9851701998416713</v>
      </c>
      <c r="AH221">
        <v>1.1052355674357657</v>
      </c>
      <c r="AI221">
        <v>25.501582678000279</v>
      </c>
      <c r="AJ221">
        <v>18.426757674262607</v>
      </c>
    </row>
    <row r="222" spans="1:36" x14ac:dyDescent="0.2">
      <c r="A222">
        <v>214</v>
      </c>
      <c r="B222" s="1">
        <v>11.921185955172733</v>
      </c>
      <c r="C222" s="1">
        <v>11.521912764125714</v>
      </c>
      <c r="D222" s="1">
        <v>15.252951568778579</v>
      </c>
      <c r="E222" s="1">
        <v>15.590650818266313</v>
      </c>
      <c r="F222" s="1">
        <v>19.609677609585976</v>
      </c>
      <c r="G222" s="1">
        <v>23.421682522068949</v>
      </c>
      <c r="H222" s="1">
        <v>24.17597750783764</v>
      </c>
      <c r="I222" s="6">
        <v>6.4395827670519319</v>
      </c>
      <c r="J222" s="6">
        <v>6.1153949467164361</v>
      </c>
      <c r="K222" s="6">
        <v>14.069425461536675</v>
      </c>
      <c r="L222" s="6">
        <v>7.7963328910823044</v>
      </c>
      <c r="M222" s="6">
        <v>14.361299679822755</v>
      </c>
      <c r="N222" s="6">
        <v>16.793600894591279</v>
      </c>
      <c r="O222" s="6">
        <v>22.07294523237174</v>
      </c>
      <c r="P222" s="1">
        <v>12.038741604573701</v>
      </c>
      <c r="Q222" s="1">
        <v>13.894001147816708</v>
      </c>
      <c r="R222" s="1">
        <v>15.942043004182128</v>
      </c>
      <c r="S222" s="1">
        <v>33.859967438697034</v>
      </c>
      <c r="T222" s="1">
        <v>1.4682297137815823</v>
      </c>
      <c r="U222" s="1">
        <v>23.586123666996926</v>
      </c>
      <c r="V222" s="1">
        <v>1.7855848342606144</v>
      </c>
      <c r="W222" s="7">
        <v>0.45141679264000922</v>
      </c>
      <c r="X222" s="7">
        <v>32.65379807752506</v>
      </c>
      <c r="Y222" s="7">
        <v>10.826532228356985</v>
      </c>
      <c r="Z222" s="7">
        <v>17.027623992114105</v>
      </c>
      <c r="AA222" s="7">
        <v>18.509808717608234</v>
      </c>
      <c r="AB222" s="7">
        <v>18.940208957715125</v>
      </c>
      <c r="AC222" s="7">
        <v>0.61175492251015007</v>
      </c>
      <c r="AD222">
        <v>0.45141679264000922</v>
      </c>
      <c r="AE222">
        <v>40.700697116287593</v>
      </c>
      <c r="AF222">
        <v>5.776431399624725</v>
      </c>
      <c r="AG222">
        <v>15.495247984228207</v>
      </c>
      <c r="AH222">
        <v>17.197069614618528</v>
      </c>
      <c r="AI222">
        <v>16.510522394287815</v>
      </c>
      <c r="AJ222">
        <v>-41.284735232469544</v>
      </c>
    </row>
    <row r="223" spans="1:36" x14ac:dyDescent="0.2">
      <c r="A223">
        <v>215</v>
      </c>
      <c r="B223" s="1">
        <v>10.875792374665687</v>
      </c>
      <c r="C223" s="1">
        <v>14.647069206981691</v>
      </c>
      <c r="D223" s="1">
        <v>16.142547555988216</v>
      </c>
      <c r="E223" s="1">
        <v>15.873973095627491</v>
      </c>
      <c r="F223" s="1">
        <v>12.981696712259234</v>
      </c>
      <c r="G223" s="1">
        <v>18.362810040473889</v>
      </c>
      <c r="H223" s="1">
        <v>24.786769636513839</v>
      </c>
      <c r="I223" s="6">
        <v>13.526435092055429</v>
      </c>
      <c r="J223" s="6">
        <v>8.4652663746487882</v>
      </c>
      <c r="K223" s="6">
        <v>6.6498965595448585</v>
      </c>
      <c r="L223" s="6">
        <v>21.747383042278603</v>
      </c>
      <c r="M223" s="6">
        <v>18.159915018025547</v>
      </c>
      <c r="N223" s="6">
        <v>18.472590597148923</v>
      </c>
      <c r="O223" s="6">
        <v>25.17286498618202</v>
      </c>
      <c r="P223" s="1">
        <v>9.5788329448273899</v>
      </c>
      <c r="Q223" s="1">
        <v>19.298808531440176</v>
      </c>
      <c r="R223" s="1">
        <v>16.614839960018465</v>
      </c>
      <c r="S223" s="1">
        <v>5.3891039921383666</v>
      </c>
      <c r="T223" s="1">
        <v>28.396249176783581</v>
      </c>
      <c r="U223" s="1">
        <v>11.863505616085094</v>
      </c>
      <c r="V223" s="1">
        <v>19.885236643813133</v>
      </c>
      <c r="W223" s="7">
        <v>3.0654443889311271</v>
      </c>
      <c r="X223" s="7">
        <v>10.045445807823299</v>
      </c>
      <c r="Y223" s="7">
        <v>15.475469828692745</v>
      </c>
      <c r="Z223" s="7">
        <v>15.857269722179236</v>
      </c>
      <c r="AA223" s="7">
        <v>6.5748545182643152</v>
      </c>
      <c r="AB223" s="7">
        <v>14.220497398512622</v>
      </c>
      <c r="AC223" s="7">
        <v>18.781188499927417</v>
      </c>
      <c r="AD223">
        <v>3.0654443889311271</v>
      </c>
      <c r="AE223">
        <v>6.7881687117349498</v>
      </c>
      <c r="AF223">
        <v>13.912072200212306</v>
      </c>
      <c r="AG223">
        <v>13.154539444358473</v>
      </c>
      <c r="AH223">
        <v>-9.6565773339052878</v>
      </c>
      <c r="AI223">
        <v>4.7112434962815577</v>
      </c>
      <c r="AJ223">
        <v>13.223565499782245</v>
      </c>
    </row>
    <row r="224" spans="1:36" x14ac:dyDescent="0.2">
      <c r="A224">
        <v>216</v>
      </c>
      <c r="B224" s="1">
        <v>11.954720158105408</v>
      </c>
      <c r="C224" s="1">
        <v>10.091609143677005</v>
      </c>
      <c r="D224" s="1">
        <v>9.9827395447753737</v>
      </c>
      <c r="E224" s="1">
        <v>14.171408375064967</v>
      </c>
      <c r="F224" s="1">
        <v>20.518366360418206</v>
      </c>
      <c r="G224" s="1">
        <v>22.271443420539093</v>
      </c>
      <c r="H224" s="1">
        <v>19.97907139310864</v>
      </c>
      <c r="I224" s="6">
        <v>8.4459050991986206</v>
      </c>
      <c r="J224" s="6">
        <v>6.9577671562306884</v>
      </c>
      <c r="K224" s="6">
        <v>13.58893972349243</v>
      </c>
      <c r="L224" s="6">
        <v>11.301060449535367</v>
      </c>
      <c r="M224" s="6">
        <v>26.216777312105791</v>
      </c>
      <c r="N224" s="6">
        <v>22.351536587948271</v>
      </c>
      <c r="O224" s="6">
        <v>23.243990300549338</v>
      </c>
      <c r="P224" s="1">
        <v>8.6289630764374721</v>
      </c>
      <c r="Q224" s="1">
        <v>12.924874687951178</v>
      </c>
      <c r="R224" s="1">
        <v>9.8290540284710151</v>
      </c>
      <c r="S224" s="1">
        <v>7.8402758854981176</v>
      </c>
      <c r="T224" s="1">
        <v>27.767775465736815</v>
      </c>
      <c r="U224" s="1">
        <v>18.61521805626677</v>
      </c>
      <c r="V224" s="1">
        <v>16.935725776962542</v>
      </c>
      <c r="W224" s="7">
        <v>16.830587628786187</v>
      </c>
      <c r="X224" s="7">
        <v>3.5048606208939872</v>
      </c>
      <c r="Y224" s="7">
        <v>28.494856082073333</v>
      </c>
      <c r="Z224" s="7">
        <v>32.06909718239617</v>
      </c>
      <c r="AA224" s="7">
        <v>13.860599304310931</v>
      </c>
      <c r="AB224" s="7">
        <v>31.712082262210799</v>
      </c>
      <c r="AC224" s="7">
        <v>39.378603843835954</v>
      </c>
      <c r="AD224">
        <v>16.830587628786187</v>
      </c>
      <c r="AE224">
        <v>-3.0227090686590197</v>
      </c>
      <c r="AF224">
        <v>36.69599814362833</v>
      </c>
      <c r="AG224">
        <v>45.578194364792338</v>
      </c>
      <c r="AH224">
        <v>6.7363484346995932</v>
      </c>
      <c r="AI224">
        <v>48.440205655526995</v>
      </c>
      <c r="AJ224">
        <v>75.015811531507879</v>
      </c>
    </row>
    <row r="225" spans="1:36" x14ac:dyDescent="0.2">
      <c r="A225">
        <v>217</v>
      </c>
      <c r="B225" s="1">
        <v>12.699993177424183</v>
      </c>
      <c r="C225" s="1">
        <v>14.871521887754572</v>
      </c>
      <c r="D225" s="1">
        <v>13.233300678200061</v>
      </c>
      <c r="E225" s="1">
        <v>16.889822834397389</v>
      </c>
      <c r="F225" s="1">
        <v>20.072460477803684</v>
      </c>
      <c r="G225" s="1">
        <v>19.848540224156348</v>
      </c>
      <c r="H225" s="1">
        <v>23.988961024353102</v>
      </c>
      <c r="I225" s="6">
        <v>10.782669731318379</v>
      </c>
      <c r="J225" s="6">
        <v>12.212213673904587</v>
      </c>
      <c r="K225" s="6">
        <v>9.6556806900963625</v>
      </c>
      <c r="L225" s="6">
        <v>15.772305380682695</v>
      </c>
      <c r="M225" s="6">
        <v>7.5310715454428845</v>
      </c>
      <c r="N225" s="6">
        <v>12.89124165077096</v>
      </c>
      <c r="O225" s="6">
        <v>35.462774634919086</v>
      </c>
      <c r="P225" s="1">
        <v>3.76932968068395</v>
      </c>
      <c r="Q225" s="1">
        <v>13.118249656791718</v>
      </c>
      <c r="R225" s="1">
        <v>15.747325021682698</v>
      </c>
      <c r="S225" s="1">
        <v>19.545247910817544</v>
      </c>
      <c r="T225" s="1">
        <v>6.3602733671726615</v>
      </c>
      <c r="U225" s="1">
        <v>42.209538243111297</v>
      </c>
      <c r="V225" s="1">
        <v>28.450818157304113</v>
      </c>
      <c r="W225" s="7">
        <v>16.943170627019473</v>
      </c>
      <c r="X225" s="7">
        <v>21.751453126762499</v>
      </c>
      <c r="Y225" s="7">
        <v>17.731323326749752</v>
      </c>
      <c r="Z225" s="7">
        <v>28.475574234690491</v>
      </c>
      <c r="AA225" s="7">
        <v>38.844803033779684</v>
      </c>
      <c r="AB225" s="7">
        <v>8.323181858048466</v>
      </c>
      <c r="AC225" s="7">
        <v>13.617786111120898</v>
      </c>
      <c r="AD225">
        <v>16.943170627019473</v>
      </c>
      <c r="AE225">
        <v>24.347179690143744</v>
      </c>
      <c r="AF225">
        <v>17.859815821812063</v>
      </c>
      <c r="AG225">
        <v>38.39114846938098</v>
      </c>
      <c r="AH225">
        <v>62.950806826004282</v>
      </c>
      <c r="AI225">
        <v>-10.032045354878834</v>
      </c>
      <c r="AJ225">
        <v>-2.2666416666373044</v>
      </c>
    </row>
    <row r="226" spans="1:36" x14ac:dyDescent="0.2">
      <c r="A226">
        <v>218</v>
      </c>
      <c r="B226" s="1">
        <v>9.9742074670537058</v>
      </c>
      <c r="C226" s="1">
        <v>11.845713805256306</v>
      </c>
      <c r="D226" s="1">
        <v>12.605379652238572</v>
      </c>
      <c r="E226" s="1">
        <v>12.660305924967808</v>
      </c>
      <c r="F226" s="1">
        <v>15.316058442120919</v>
      </c>
      <c r="G226" s="1">
        <v>22.25061912981301</v>
      </c>
      <c r="H226" s="1">
        <v>20.609252120463058</v>
      </c>
      <c r="I226" s="6">
        <v>6.7696945077609723</v>
      </c>
      <c r="J226" s="6">
        <v>15.587711869272018</v>
      </c>
      <c r="K226" s="6">
        <v>16.26843280789565</v>
      </c>
      <c r="L226" s="6">
        <v>19.091105125537581</v>
      </c>
      <c r="M226" s="6">
        <v>19.634881490292386</v>
      </c>
      <c r="N226" s="6">
        <v>16.686855397067749</v>
      </c>
      <c r="O226" s="6">
        <v>19.465292651955153</v>
      </c>
      <c r="P226" s="1">
        <v>3.9120194666499319</v>
      </c>
      <c r="Q226" s="1">
        <v>9.8002718152008388</v>
      </c>
      <c r="R226" s="1">
        <v>19.487646917749807</v>
      </c>
      <c r="S226" s="1">
        <v>16.289022572205219</v>
      </c>
      <c r="T226" s="1">
        <v>9.466961322242156</v>
      </c>
      <c r="U226" s="1">
        <v>33.882815866913823</v>
      </c>
      <c r="V226" s="1">
        <v>-2.4673013420836085</v>
      </c>
      <c r="W226" s="7">
        <v>4.955546673730268</v>
      </c>
      <c r="X226" s="7">
        <v>25.542416452442161</v>
      </c>
      <c r="Y226" s="7">
        <v>29.602271272179735</v>
      </c>
      <c r="Z226" s="7">
        <v>28.62724935732648</v>
      </c>
      <c r="AA226" s="7">
        <v>30.169665809768638</v>
      </c>
      <c r="AB226" s="7">
        <v>11.405484247628818</v>
      </c>
      <c r="AC226" s="7">
        <v>17.374353202787766</v>
      </c>
      <c r="AD226">
        <v>4.955546673730268</v>
      </c>
      <c r="AE226">
        <v>30.033624678663241</v>
      </c>
      <c r="AF226">
        <v>38.633974726314534</v>
      </c>
      <c r="AG226">
        <v>38.694498714652958</v>
      </c>
      <c r="AH226">
        <v>43.431748071979435</v>
      </c>
      <c r="AI226">
        <v>-2.3262893809279497</v>
      </c>
      <c r="AJ226">
        <v>9.0030596083632961</v>
      </c>
    </row>
    <row r="227" spans="1:36" x14ac:dyDescent="0.2">
      <c r="A227">
        <v>219</v>
      </c>
      <c r="B227" s="1">
        <v>8.7053680242171225</v>
      </c>
      <c r="C227" s="1">
        <v>11.138752043509093</v>
      </c>
      <c r="D227" s="1">
        <v>17.574639070322082</v>
      </c>
      <c r="E227" s="1">
        <v>16.009223143552781</v>
      </c>
      <c r="F227" s="1">
        <v>17.137699279304329</v>
      </c>
      <c r="G227" s="1">
        <v>17.384333840686331</v>
      </c>
      <c r="H227" s="1">
        <v>27.475455798415918</v>
      </c>
      <c r="I227" s="6">
        <v>9.6678207990414204</v>
      </c>
      <c r="J227" s="6">
        <v>15.75184346441225</v>
      </c>
      <c r="K227" s="6">
        <v>14.838440685686136</v>
      </c>
      <c r="L227" s="6">
        <v>20.97276899694187</v>
      </c>
      <c r="M227" s="6">
        <v>15.531811872082123</v>
      </c>
      <c r="N227" s="6">
        <v>28.983039469183396</v>
      </c>
      <c r="O227" s="6">
        <v>14.285658679888275</v>
      </c>
      <c r="P227" s="1">
        <v>11.106579446716285</v>
      </c>
      <c r="Q227" s="1">
        <v>15.286194207396683</v>
      </c>
      <c r="R227" s="1">
        <v>11.833651907494984</v>
      </c>
      <c r="S227" s="1">
        <v>8.2460462370681284</v>
      </c>
      <c r="T227" s="1">
        <v>26.31309575740115</v>
      </c>
      <c r="U227" s="1">
        <v>67.611501206841382</v>
      </c>
      <c r="V227" s="1">
        <v>22.086309275715205</v>
      </c>
      <c r="W227" s="7">
        <v>30.901021173947818</v>
      </c>
      <c r="X227" s="7">
        <v>30.366553600118699</v>
      </c>
      <c r="Y227" s="7">
        <v>16.731574079927338</v>
      </c>
      <c r="Z227" s="7">
        <v>11.994644607491427</v>
      </c>
      <c r="AA227" s="7">
        <v>14.50504415608532</v>
      </c>
      <c r="AB227" s="7">
        <v>40.831090818583768</v>
      </c>
      <c r="AC227" s="7">
        <v>41.466131298728435</v>
      </c>
      <c r="AD227">
        <v>30.901021173947818</v>
      </c>
      <c r="AE227">
        <v>37.269830400178051</v>
      </c>
      <c r="AF227">
        <v>16.110254639872842</v>
      </c>
      <c r="AG227">
        <v>5.4292892149828553</v>
      </c>
      <c r="AH227">
        <v>8.1863493511919767</v>
      </c>
      <c r="AI227">
        <v>71.237727046459426</v>
      </c>
      <c r="AJ227">
        <v>81.278393896185321</v>
      </c>
    </row>
    <row r="228" spans="1:36" x14ac:dyDescent="0.2">
      <c r="A228">
        <v>220</v>
      </c>
      <c r="B228" s="1">
        <v>13.601736584906664</v>
      </c>
      <c r="C228" s="1">
        <v>10.817104885117134</v>
      </c>
      <c r="D228" s="1">
        <v>13.836010865128623</v>
      </c>
      <c r="E228" s="1">
        <v>16.313426811121239</v>
      </c>
      <c r="F228" s="1">
        <v>22.057155347837966</v>
      </c>
      <c r="G228" s="1">
        <v>20.374661485071687</v>
      </c>
      <c r="H228" s="1">
        <v>20.391378568388397</v>
      </c>
      <c r="I228" s="6">
        <v>7.2085880541004999</v>
      </c>
      <c r="J228" s="6">
        <v>12.350674821822354</v>
      </c>
      <c r="K228" s="6">
        <v>10.798141818638815</v>
      </c>
      <c r="L228" s="6">
        <v>15.690493336798927</v>
      </c>
      <c r="M228" s="6">
        <v>14.107097722642372</v>
      </c>
      <c r="N228" s="6">
        <v>16.327964898900916</v>
      </c>
      <c r="O228" s="6">
        <v>22.464289931541316</v>
      </c>
      <c r="P228" s="1">
        <v>11.650504814816868</v>
      </c>
      <c r="Q228" s="1">
        <v>8.2760439775010592</v>
      </c>
      <c r="R228" s="1">
        <v>8.4250299979778607</v>
      </c>
      <c r="S228" s="1">
        <v>11.126885035243332</v>
      </c>
      <c r="T228" s="1">
        <v>25.789880684084409</v>
      </c>
      <c r="U228" s="1">
        <v>-28.926244297841748</v>
      </c>
      <c r="V228" s="1">
        <v>41.992873623930464</v>
      </c>
      <c r="W228" s="7">
        <v>26.934589098006334</v>
      </c>
      <c r="X228" s="7">
        <v>16.523640676409293</v>
      </c>
      <c r="Y228" s="7">
        <v>27.084832904884319</v>
      </c>
      <c r="Z228" s="7">
        <v>2.3329578005339759</v>
      </c>
      <c r="AA228" s="7">
        <v>10.643895380133854</v>
      </c>
      <c r="AB228" s="7">
        <v>14.542693433108287</v>
      </c>
      <c r="AC228" s="7">
        <v>10.654241856034547</v>
      </c>
      <c r="AD228">
        <v>26.934589098006334</v>
      </c>
      <c r="AE228">
        <v>16.505461014613942</v>
      </c>
      <c r="AF228">
        <v>34.228457583547559</v>
      </c>
      <c r="AG228">
        <v>-13.894084398932046</v>
      </c>
      <c r="AH228">
        <v>-0.50123539469882916</v>
      </c>
      <c r="AI228">
        <v>5.5167335827707191</v>
      </c>
      <c r="AJ228">
        <v>-11.157274431896354</v>
      </c>
    </row>
    <row r="229" spans="1:36" x14ac:dyDescent="0.2">
      <c r="A229">
        <v>221</v>
      </c>
      <c r="B229" s="1">
        <v>5.2610312389328655</v>
      </c>
      <c r="C229" s="1">
        <v>10.895283446892936</v>
      </c>
      <c r="D229" s="1">
        <v>16.099596207935789</v>
      </c>
      <c r="E229" s="1">
        <v>22.38263245516011</v>
      </c>
      <c r="F229" s="1">
        <v>17.00733135914232</v>
      </c>
      <c r="G229" s="1">
        <v>20.184763303919013</v>
      </c>
      <c r="H229" s="1">
        <v>23.774797264007155</v>
      </c>
      <c r="I229" s="6">
        <v>18.250716060081242</v>
      </c>
      <c r="J229" s="6">
        <v>12.859252185220777</v>
      </c>
      <c r="K229" s="6">
        <v>15.601787850318891</v>
      </c>
      <c r="L229" s="6">
        <v>19.769774068710952</v>
      </c>
      <c r="M229" s="6">
        <v>10.693627714144418</v>
      </c>
      <c r="N229" s="6">
        <v>9.2553425747495126</v>
      </c>
      <c r="O229" s="6">
        <v>30.190233749714899</v>
      </c>
      <c r="P229" s="1">
        <v>11.684428078852894</v>
      </c>
      <c r="Q229" s="1">
        <v>13.639627592898783</v>
      </c>
      <c r="R229" s="1">
        <v>10.122430078168868</v>
      </c>
      <c r="S229" s="1">
        <v>6.6037510365503564</v>
      </c>
      <c r="T229" s="1">
        <v>20.733882550295316</v>
      </c>
      <c r="U229" s="1">
        <v>25.347441362051342</v>
      </c>
      <c r="V229" s="1">
        <v>27.47776673764541</v>
      </c>
      <c r="W229" s="7">
        <v>7.897870820959751</v>
      </c>
      <c r="X229" s="7">
        <v>9.5078847104775939</v>
      </c>
      <c r="Y229" s="7">
        <v>28.23371532519273</v>
      </c>
      <c r="Z229" s="7">
        <v>18.963561430346559</v>
      </c>
      <c r="AA229" s="7">
        <v>38.844082380581114</v>
      </c>
      <c r="AB229" s="7">
        <v>36.975386042242008</v>
      </c>
      <c r="AC229" s="7">
        <v>21.866563356602427</v>
      </c>
      <c r="AD229">
        <v>7.897870820959751</v>
      </c>
      <c r="AE229">
        <v>5.9818270657163906</v>
      </c>
      <c r="AF229">
        <v>36.239001819087278</v>
      </c>
      <c r="AG229">
        <v>19.367122860693115</v>
      </c>
      <c r="AH229">
        <v>62.94918535630751</v>
      </c>
      <c r="AI229">
        <v>61.598465105605023</v>
      </c>
      <c r="AJ229">
        <v>22.479690069807287</v>
      </c>
    </row>
    <row r="230" spans="1:36" x14ac:dyDescent="0.2">
      <c r="A230">
        <v>222</v>
      </c>
      <c r="B230" s="1">
        <v>15.107192337893355</v>
      </c>
      <c r="C230" s="1">
        <v>16.686954271848315</v>
      </c>
      <c r="D230" s="1">
        <v>12.619188794946073</v>
      </c>
      <c r="E230" s="1">
        <v>17.72112566229174</v>
      </c>
      <c r="F230" s="1">
        <v>17.824580623028993</v>
      </c>
      <c r="G230" s="1">
        <v>18.264040387168464</v>
      </c>
      <c r="H230" s="1">
        <v>26.511623938474294</v>
      </c>
      <c r="I230" s="6">
        <v>11.176216018464563</v>
      </c>
      <c r="J230" s="6">
        <v>19.119625686268005</v>
      </c>
      <c r="K230" s="6">
        <v>7.841753535854715</v>
      </c>
      <c r="L230" s="6">
        <v>15.37941360555206</v>
      </c>
      <c r="M230" s="6">
        <v>15.630207081453758</v>
      </c>
      <c r="N230" s="6">
        <v>21.993403426685067</v>
      </c>
      <c r="O230" s="6">
        <v>26.78272960162916</v>
      </c>
      <c r="P230" s="1">
        <v>9.365732091524972</v>
      </c>
      <c r="Q230" s="1">
        <v>15.512149592808619</v>
      </c>
      <c r="R230" s="1">
        <v>20.072456751686989</v>
      </c>
      <c r="S230" s="1">
        <v>7.5997345157754772</v>
      </c>
      <c r="T230" s="1">
        <v>20.815081274556068</v>
      </c>
      <c r="U230" s="1">
        <v>15.843407918701489</v>
      </c>
      <c r="V230" s="1">
        <v>28.644806306637729</v>
      </c>
      <c r="W230" s="7">
        <v>24</v>
      </c>
      <c r="X230" s="7">
        <v>8.4240913422471717</v>
      </c>
      <c r="Y230" s="7">
        <v>25.7653171372598</v>
      </c>
      <c r="Z230" s="7">
        <v>1.525264640026923</v>
      </c>
      <c r="AA230" s="7">
        <v>30.169665809768638</v>
      </c>
      <c r="AB230" s="7">
        <v>15.026817714920785</v>
      </c>
      <c r="AC230" s="7">
        <v>-1.2329976330021442E-3</v>
      </c>
      <c r="AD230">
        <v>24</v>
      </c>
      <c r="AE230">
        <v>4.3561370133707564</v>
      </c>
      <c r="AF230">
        <v>31.919304990204648</v>
      </c>
      <c r="AG230">
        <v>-15.509470719946153</v>
      </c>
      <c r="AH230">
        <v>43.431748071979435</v>
      </c>
      <c r="AI230">
        <v>6.727044287301962</v>
      </c>
      <c r="AJ230">
        <v>-43.123698992899001</v>
      </c>
    </row>
    <row r="231" spans="1:36" x14ac:dyDescent="0.2">
      <c r="A231">
        <v>223</v>
      </c>
      <c r="B231" s="1">
        <v>9.337275317720005</v>
      </c>
      <c r="C231" s="1">
        <v>14.856544482820858</v>
      </c>
      <c r="D231" s="1">
        <v>14.350615559666466</v>
      </c>
      <c r="E231" s="1">
        <v>16.789855858471526</v>
      </c>
      <c r="F231" s="1">
        <v>16.562957213388607</v>
      </c>
      <c r="G231" s="1">
        <v>19.806377062094032</v>
      </c>
      <c r="H231" s="1">
        <v>26.151341060223203</v>
      </c>
      <c r="I231" s="6">
        <v>8.5450863939508324</v>
      </c>
      <c r="J231" s="6">
        <v>9.8829129208569739</v>
      </c>
      <c r="K231" s="6">
        <v>17.115797793658672</v>
      </c>
      <c r="L231" s="6">
        <v>14.606744613147209</v>
      </c>
      <c r="M231" s="6">
        <v>18.490943563935556</v>
      </c>
      <c r="N231" s="6">
        <v>20.723071484830683</v>
      </c>
      <c r="O231" s="6">
        <v>26.848939958958734</v>
      </c>
      <c r="P231" s="1">
        <v>9.2537118649348304</v>
      </c>
      <c r="Q231" s="1">
        <v>11.883760361716767</v>
      </c>
      <c r="R231" s="1">
        <v>8.494932157640946</v>
      </c>
      <c r="S231" s="1">
        <v>1.5405321348246463</v>
      </c>
      <c r="T231" s="1">
        <v>10.489144605174429</v>
      </c>
      <c r="U231" s="1">
        <v>30.301522914479001</v>
      </c>
      <c r="V231" s="1">
        <v>38.929703437442171</v>
      </c>
      <c r="W231" s="7">
        <v>5.7500041764949135</v>
      </c>
      <c r="X231" s="7">
        <v>16.646731807183876</v>
      </c>
      <c r="Y231" s="7">
        <v>34.872336744793024</v>
      </c>
      <c r="Z231" s="7">
        <v>-1.5416467769908593E-3</v>
      </c>
      <c r="AA231" s="7">
        <v>30.169665809768638</v>
      </c>
      <c r="AB231" s="7">
        <v>40.536284232338083</v>
      </c>
      <c r="AC231" s="7">
        <v>39.627933783762188</v>
      </c>
      <c r="AD231">
        <v>5.7500041764949135</v>
      </c>
      <c r="AE231">
        <v>16.690097710775813</v>
      </c>
      <c r="AF231">
        <v>47.8565893033878</v>
      </c>
      <c r="AG231">
        <v>-18.56308329355398</v>
      </c>
      <c r="AH231">
        <v>43.431748071979435</v>
      </c>
      <c r="AI231">
        <v>70.500710580845222</v>
      </c>
      <c r="AJ231">
        <v>75.763801351286574</v>
      </c>
    </row>
    <row r="232" spans="1:36" x14ac:dyDescent="0.2">
      <c r="A232">
        <v>224</v>
      </c>
      <c r="B232" s="1">
        <v>14.477352278773822</v>
      </c>
      <c r="C232" s="1">
        <v>7.6331439759288422</v>
      </c>
      <c r="D232" s="1">
        <v>18.053021372547313</v>
      </c>
      <c r="E232" s="1">
        <v>15.831416865000259</v>
      </c>
      <c r="F232" s="1">
        <v>25.424101474911971</v>
      </c>
      <c r="G232" s="1">
        <v>22.708384323866575</v>
      </c>
      <c r="H232" s="1">
        <v>27.288969918967585</v>
      </c>
      <c r="I232" s="6">
        <v>8.756225065186241</v>
      </c>
      <c r="J232" s="6">
        <v>10.608141420689289</v>
      </c>
      <c r="K232" s="6">
        <v>11.395328088289961</v>
      </c>
      <c r="L232" s="6">
        <v>13.478047921383912</v>
      </c>
      <c r="M232" s="6">
        <v>16.554300119277471</v>
      </c>
      <c r="N232" s="6">
        <v>21.016956869326179</v>
      </c>
      <c r="O232" s="6">
        <v>24.549931381758725</v>
      </c>
      <c r="P232" s="1">
        <v>2.0044143073303733</v>
      </c>
      <c r="Q232" s="1">
        <v>14.656070369229873</v>
      </c>
      <c r="R232" s="1">
        <v>13.174678347915536</v>
      </c>
      <c r="S232" s="1">
        <v>8.9036352090925668</v>
      </c>
      <c r="T232" s="1">
        <v>16.173599903565819</v>
      </c>
      <c r="U232" s="1">
        <v>47.091404144078219</v>
      </c>
      <c r="V232" s="1">
        <v>13.120592032340385</v>
      </c>
      <c r="W232" s="7">
        <v>11.408776728922412</v>
      </c>
      <c r="X232" s="7">
        <v>32.887228669617272</v>
      </c>
      <c r="Y232" s="7">
        <v>8.5740759310591681</v>
      </c>
      <c r="Z232" s="7">
        <v>13.911534161504338</v>
      </c>
      <c r="AA232" s="7">
        <v>12.267220878787789</v>
      </c>
      <c r="AB232" s="7">
        <v>39.424849154069719</v>
      </c>
      <c r="AC232" s="7">
        <v>38.275196602447132</v>
      </c>
      <c r="AD232">
        <v>11.408776728922412</v>
      </c>
      <c r="AE232">
        <v>41.050843004425907</v>
      </c>
      <c r="AF232">
        <v>1.834632879353546</v>
      </c>
      <c r="AG232">
        <v>9.2630683230086746</v>
      </c>
      <c r="AH232">
        <v>3.1512469772725273</v>
      </c>
      <c r="AI232">
        <v>67.722122885174301</v>
      </c>
      <c r="AJ232">
        <v>71.705589807341397</v>
      </c>
    </row>
    <row r="233" spans="1:36" x14ac:dyDescent="0.2">
      <c r="A233">
        <v>225</v>
      </c>
      <c r="B233" s="1">
        <v>3.5076738331862058</v>
      </c>
      <c r="C233" s="1">
        <v>15.146963006437911</v>
      </c>
      <c r="D233" s="1">
        <v>15.623249160967671</v>
      </c>
      <c r="E233" s="1">
        <v>22.718586600341318</v>
      </c>
      <c r="F233" s="1">
        <v>20.084538665994778</v>
      </c>
      <c r="G233" s="1">
        <v>22.345777286474927</v>
      </c>
      <c r="H233" s="1">
        <v>20.255665376866816</v>
      </c>
      <c r="I233" s="6">
        <v>4.3807225750400516</v>
      </c>
      <c r="J233" s="6">
        <v>7.6071158592208379</v>
      </c>
      <c r="K233" s="6">
        <v>16.822764232484154</v>
      </c>
      <c r="L233" s="6">
        <v>17.791136947391472</v>
      </c>
      <c r="M233" s="6">
        <v>22.966035065581671</v>
      </c>
      <c r="N233" s="6">
        <v>15.216783492560804</v>
      </c>
      <c r="O233" s="6">
        <v>30.62424592438084</v>
      </c>
      <c r="P233" s="1">
        <v>6.627600805924212</v>
      </c>
      <c r="Q233" s="1">
        <v>7.5637082431648421</v>
      </c>
      <c r="R233" s="1">
        <v>14.1005408701155</v>
      </c>
      <c r="S233" s="1">
        <v>23.493907457835682</v>
      </c>
      <c r="T233" s="1">
        <v>7.1397415873401044</v>
      </c>
      <c r="U233" s="1">
        <v>0.18422608368070215</v>
      </c>
      <c r="V233" s="1">
        <v>5.2600346956322639</v>
      </c>
      <c r="W233" s="7">
        <v>30.901492772587822</v>
      </c>
      <c r="X233" s="7">
        <v>11.844259213411675</v>
      </c>
      <c r="Y233" s="7">
        <v>17.256690182172317</v>
      </c>
      <c r="Z233" s="7">
        <v>23.643970099682317</v>
      </c>
      <c r="AA233" s="7">
        <v>21.770888984304477</v>
      </c>
      <c r="AB233" s="7">
        <v>1.3726988718351818</v>
      </c>
      <c r="AC233" s="7">
        <v>17.853473708914581</v>
      </c>
      <c r="AD233">
        <v>30.901492772587822</v>
      </c>
      <c r="AE233">
        <v>9.4863888201175133</v>
      </c>
      <c r="AF233">
        <v>17.029207818801556</v>
      </c>
      <c r="AG233">
        <v>28.727940199364632</v>
      </c>
      <c r="AH233">
        <v>24.534500214685082</v>
      </c>
      <c r="AI233">
        <v>-27.408252820412049</v>
      </c>
      <c r="AJ233">
        <v>10.440421126743745</v>
      </c>
    </row>
    <row r="234" spans="1:36" x14ac:dyDescent="0.2">
      <c r="A234">
        <v>226</v>
      </c>
      <c r="B234" s="1">
        <v>12.418834037850665</v>
      </c>
      <c r="C234" s="1">
        <v>9.8205163864640479</v>
      </c>
      <c r="D234" s="1">
        <v>12.787672439803066</v>
      </c>
      <c r="E234" s="1">
        <v>17.783266241924601</v>
      </c>
      <c r="F234" s="1">
        <v>17.158394860488336</v>
      </c>
      <c r="G234" s="1">
        <v>22.22996420091976</v>
      </c>
      <c r="H234" s="1">
        <v>16.842577503779992</v>
      </c>
      <c r="I234" s="6">
        <v>12.552200465764081</v>
      </c>
      <c r="J234" s="6">
        <v>12.512521307897828</v>
      </c>
      <c r="K234" s="6">
        <v>15.577175944422862</v>
      </c>
      <c r="L234" s="6">
        <v>17.282326840574161</v>
      </c>
      <c r="M234" s="6">
        <v>24.479899733130267</v>
      </c>
      <c r="N234" s="6">
        <v>15.965053327945817</v>
      </c>
      <c r="O234" s="6">
        <v>13.21781529623494</v>
      </c>
      <c r="P234" s="1">
        <v>9.3820072829385044</v>
      </c>
      <c r="Q234" s="1">
        <v>11.945260802069109</v>
      </c>
      <c r="R234" s="1">
        <v>25.628108692938937</v>
      </c>
      <c r="S234" s="1">
        <v>25.899299880513787</v>
      </c>
      <c r="T234" s="1">
        <v>13.018614838408459</v>
      </c>
      <c r="U234" s="1">
        <v>18.216239262201746</v>
      </c>
      <c r="V234" s="1">
        <v>29.694445495302666</v>
      </c>
      <c r="W234" s="7">
        <v>24</v>
      </c>
      <c r="X234" s="7">
        <v>12.023745441695857</v>
      </c>
      <c r="Y234" s="7">
        <v>34.871905546232966</v>
      </c>
      <c r="Z234" s="7">
        <v>36.85869471451803</v>
      </c>
      <c r="AA234" s="7">
        <v>18.238887542252272</v>
      </c>
      <c r="AB234" s="7">
        <v>27.490436107177043</v>
      </c>
      <c r="AC234" s="7">
        <v>33.254498714652961</v>
      </c>
      <c r="AD234">
        <v>24</v>
      </c>
      <c r="AE234">
        <v>9.7556181625437848</v>
      </c>
      <c r="AF234">
        <v>47.855834705907689</v>
      </c>
      <c r="AG234">
        <v>55.157389429036058</v>
      </c>
      <c r="AH234">
        <v>16.587496970067615</v>
      </c>
      <c r="AI234">
        <v>37.886090267942606</v>
      </c>
      <c r="AJ234">
        <v>56.643496143958878</v>
      </c>
    </row>
    <row r="235" spans="1:36" x14ac:dyDescent="0.2">
      <c r="A235">
        <v>227</v>
      </c>
      <c r="B235" s="1">
        <v>12.108505160327169</v>
      </c>
      <c r="C235" s="1">
        <v>14.064290221997849</v>
      </c>
      <c r="D235" s="1">
        <v>12.443970384336495</v>
      </c>
      <c r="E235" s="1">
        <v>11.975175764179991</v>
      </c>
      <c r="F235" s="1">
        <v>22.273798200582412</v>
      </c>
      <c r="G235" s="1">
        <v>22.790484599951583</v>
      </c>
      <c r="H235" s="1">
        <v>21.553791003433766</v>
      </c>
      <c r="I235" s="6">
        <v>10.159133535583782</v>
      </c>
      <c r="J235" s="6">
        <v>10.528478773652834</v>
      </c>
      <c r="K235" s="6">
        <v>8.3444576556542103</v>
      </c>
      <c r="L235" s="6">
        <v>9.328019879472782</v>
      </c>
      <c r="M235" s="6">
        <v>18.743699796666114</v>
      </c>
      <c r="N235" s="6">
        <v>18.656530681830652</v>
      </c>
      <c r="O235" s="6">
        <v>22.218995930932856</v>
      </c>
      <c r="P235" s="1">
        <v>6.8856149069473149</v>
      </c>
      <c r="Q235" s="1">
        <v>10.280902490629847</v>
      </c>
      <c r="R235" s="1">
        <v>4.8161330718692135</v>
      </c>
      <c r="S235" s="1">
        <v>13.282011378537579</v>
      </c>
      <c r="T235" s="1">
        <v>30.705252346612212</v>
      </c>
      <c r="U235" s="1">
        <v>12.957140916494517</v>
      </c>
      <c r="V235" s="1">
        <v>63.152939416790083</v>
      </c>
      <c r="W235" s="7">
        <v>21.585155668473746</v>
      </c>
      <c r="X235" s="7">
        <v>24.408930735673184</v>
      </c>
      <c r="Y235" s="7">
        <v>15.434787777182374</v>
      </c>
      <c r="Z235" s="7">
        <v>17.205996266954372</v>
      </c>
      <c r="AA235" s="7">
        <v>2.6640505044931322</v>
      </c>
      <c r="AB235" s="7">
        <v>19.0921685871091</v>
      </c>
      <c r="AC235" s="7">
        <v>13.004010992260085</v>
      </c>
      <c r="AD235">
        <v>21.585155668473746</v>
      </c>
      <c r="AE235">
        <v>28.333396103509777</v>
      </c>
      <c r="AF235">
        <v>13.840878610069151</v>
      </c>
      <c r="AG235">
        <v>15.851992533908746</v>
      </c>
      <c r="AH235">
        <v>-18.45588636489045</v>
      </c>
      <c r="AI235">
        <v>16.890421467772747</v>
      </c>
      <c r="AJ235">
        <v>-4.1079670232197465</v>
      </c>
    </row>
    <row r="236" spans="1:36" x14ac:dyDescent="0.2">
      <c r="A236">
        <v>228</v>
      </c>
      <c r="B236" s="1">
        <v>2.4328794237764431</v>
      </c>
      <c r="C236" s="1">
        <v>14.229459736397404</v>
      </c>
      <c r="D236" s="1">
        <v>14.067280445135706</v>
      </c>
      <c r="E236" s="1">
        <v>10.979042264567521</v>
      </c>
      <c r="F236" s="1">
        <v>12.63268891153508</v>
      </c>
      <c r="G236" s="1">
        <v>19.545483223791617</v>
      </c>
      <c r="H236" s="1">
        <v>21.231804080001947</v>
      </c>
      <c r="I236" s="6">
        <v>11.198408021238084</v>
      </c>
      <c r="J236" s="6">
        <v>12.73672557080177</v>
      </c>
      <c r="K236" s="6">
        <v>9.3385150676519242</v>
      </c>
      <c r="L236" s="6">
        <v>13.011776040325369</v>
      </c>
      <c r="M236" s="6">
        <v>18.064306877121936</v>
      </c>
      <c r="N236" s="6">
        <v>16.7146996293496</v>
      </c>
      <c r="O236" s="6">
        <v>31.261324551518484</v>
      </c>
      <c r="P236" s="1">
        <v>7.546942747098262</v>
      </c>
      <c r="Q236" s="1">
        <v>7.408759800829376</v>
      </c>
      <c r="R236" s="1">
        <v>18.574737398372477</v>
      </c>
      <c r="S236" s="1">
        <v>28.517154804582017</v>
      </c>
      <c r="T236" s="1">
        <v>16.249310278950212</v>
      </c>
      <c r="U236" s="1">
        <v>26.185792918190188</v>
      </c>
      <c r="V236" s="1">
        <v>42.683682164516831</v>
      </c>
      <c r="W236" s="7">
        <v>20.403843871517505</v>
      </c>
      <c r="X236" s="7">
        <v>2.4850542835358032</v>
      </c>
      <c r="Y236" s="7">
        <v>16.434579602563694</v>
      </c>
      <c r="Z236" s="7">
        <v>25.098854272115368</v>
      </c>
      <c r="AA236" s="7">
        <v>2.004896906616175</v>
      </c>
      <c r="AB236" s="7">
        <v>20.224967208392108</v>
      </c>
      <c r="AC236" s="7">
        <v>4.0348002498388507</v>
      </c>
      <c r="AD236">
        <v>20.403843871517505</v>
      </c>
      <c r="AE236">
        <v>-4.5524185746962971</v>
      </c>
      <c r="AF236">
        <v>15.590514304486467</v>
      </c>
      <c r="AG236">
        <v>31.637708544230737</v>
      </c>
      <c r="AH236">
        <v>-19.938981960113608</v>
      </c>
      <c r="AI236">
        <v>19.722418020980275</v>
      </c>
      <c r="AJ236">
        <v>-31.015599250483447</v>
      </c>
    </row>
    <row r="237" spans="1:36" x14ac:dyDescent="0.2">
      <c r="A237">
        <v>229</v>
      </c>
      <c r="B237" s="1">
        <v>4.3196474707650552</v>
      </c>
      <c r="C237" s="1">
        <v>9.0862293775940941</v>
      </c>
      <c r="D237" s="1">
        <v>12.703324681230473</v>
      </c>
      <c r="E237" s="1">
        <v>14.642827701531035</v>
      </c>
      <c r="F237" s="1">
        <v>16.948484835981443</v>
      </c>
      <c r="G237" s="1">
        <v>9.2282196384405175</v>
      </c>
      <c r="H237" s="1">
        <v>19.799292895760651</v>
      </c>
      <c r="I237" s="6">
        <v>9.3303045858946945</v>
      </c>
      <c r="J237" s="6">
        <v>15.202476575405207</v>
      </c>
      <c r="K237" s="6">
        <v>15.098326425323432</v>
      </c>
      <c r="L237" s="6">
        <v>13.955885457651096</v>
      </c>
      <c r="M237" s="6">
        <v>22.817798704486275</v>
      </c>
      <c r="N237" s="6">
        <v>22.416007505334644</v>
      </c>
      <c r="O237" s="6">
        <v>19.507086411725069</v>
      </c>
      <c r="P237" s="1">
        <v>6.0787529552357231</v>
      </c>
      <c r="Q237" s="1">
        <v>5.9395143333489759</v>
      </c>
      <c r="R237" s="1">
        <v>12.976934794892589</v>
      </c>
      <c r="S237" s="1">
        <v>17.726555346852034</v>
      </c>
      <c r="T237" s="1">
        <v>8.3633786259528868</v>
      </c>
      <c r="U237" s="1">
        <v>28.086845394348522</v>
      </c>
      <c r="V237" s="1">
        <v>1.2397197222657645</v>
      </c>
      <c r="W237" s="7">
        <v>10.789312587206098</v>
      </c>
      <c r="X237" s="7">
        <v>12.416576354510418</v>
      </c>
      <c r="Y237" s="7">
        <v>9.2801327961078979</v>
      </c>
      <c r="Z237" s="7">
        <v>14.927018472807152</v>
      </c>
      <c r="AA237" s="7">
        <v>37.76818918562347</v>
      </c>
      <c r="AB237" s="7">
        <v>16.101467843954616</v>
      </c>
      <c r="AC237" s="7">
        <v>17.601187016586174</v>
      </c>
      <c r="AD237">
        <v>10.789312587206098</v>
      </c>
      <c r="AE237">
        <v>10.344864531765628</v>
      </c>
      <c r="AF237">
        <v>3.07023239318882</v>
      </c>
      <c r="AG237">
        <v>11.294036945614307</v>
      </c>
      <c r="AH237">
        <v>60.528425667652812</v>
      </c>
      <c r="AI237">
        <v>9.4136696098865382</v>
      </c>
      <c r="AJ237">
        <v>9.6835610497585289</v>
      </c>
    </row>
    <row r="238" spans="1:36" x14ac:dyDescent="0.2">
      <c r="A238">
        <v>230</v>
      </c>
      <c r="B238" s="1">
        <v>11.27347074142966</v>
      </c>
      <c r="C238" s="1">
        <v>10.674336816421601</v>
      </c>
      <c r="D238" s="1">
        <v>13.950637316054989</v>
      </c>
      <c r="E238" s="1">
        <v>15.365777988105519</v>
      </c>
      <c r="F238" s="1">
        <v>17.039895952829653</v>
      </c>
      <c r="G238" s="1">
        <v>21.820928722909105</v>
      </c>
      <c r="H238" s="1">
        <v>22.345427095623819</v>
      </c>
      <c r="I238" s="6">
        <v>13.868204436617713</v>
      </c>
      <c r="J238" s="6">
        <v>18.958945792765476</v>
      </c>
      <c r="K238" s="6">
        <v>9.9799267838119974</v>
      </c>
      <c r="L238" s="6">
        <v>10.52932073268823</v>
      </c>
      <c r="M238" s="6">
        <v>17.914059196295369</v>
      </c>
      <c r="N238" s="6">
        <v>20.911953277059716</v>
      </c>
      <c r="O238" s="6">
        <v>18.763589225168882</v>
      </c>
      <c r="P238" s="1">
        <v>11.951396645462951</v>
      </c>
      <c r="Q238" s="1">
        <v>22.595912263942015</v>
      </c>
      <c r="R238" s="1">
        <v>4.3511898038234609</v>
      </c>
      <c r="S238" s="1">
        <v>15.107501734879882</v>
      </c>
      <c r="T238" s="1">
        <v>19.112173956530807</v>
      </c>
      <c r="U238" s="1">
        <v>-15.37687593672333</v>
      </c>
      <c r="V238" s="1">
        <v>28.896670514875389</v>
      </c>
      <c r="W238" s="7">
        <v>-1.1380705990849636E-3</v>
      </c>
      <c r="X238" s="7">
        <v>5.9915398031408369</v>
      </c>
      <c r="Y238" s="7">
        <v>15.865621864547419</v>
      </c>
      <c r="Z238" s="7">
        <v>17.873934771174753</v>
      </c>
      <c r="AA238" s="7">
        <v>38.453271118244153</v>
      </c>
      <c r="AB238" s="7">
        <v>0.62060378896661483</v>
      </c>
      <c r="AC238" s="7">
        <v>18.82366870392449</v>
      </c>
      <c r="AD238">
        <v>-1.1380705990849636E-3</v>
      </c>
      <c r="AE238">
        <v>0.70730970471125565</v>
      </c>
      <c r="AF238">
        <v>14.594838262957985</v>
      </c>
      <c r="AG238">
        <v>17.187869542349503</v>
      </c>
      <c r="AH238">
        <v>62.069860016049354</v>
      </c>
      <c r="AI238">
        <v>-29.288490527583459</v>
      </c>
      <c r="AJ238">
        <v>13.351006111773472</v>
      </c>
    </row>
    <row r="239" spans="1:36" x14ac:dyDescent="0.2">
      <c r="A239">
        <v>231</v>
      </c>
      <c r="B239" s="1">
        <v>7.2317140791704482</v>
      </c>
      <c r="C239" s="1">
        <v>16.953737142707745</v>
      </c>
      <c r="D239" s="1">
        <v>11.494827820649466</v>
      </c>
      <c r="E239" s="1">
        <v>15.770509082262134</v>
      </c>
      <c r="F239" s="1">
        <v>15.22929209354669</v>
      </c>
      <c r="G239" s="1">
        <v>20.769181662052301</v>
      </c>
      <c r="H239" s="1">
        <v>23.296695716577918</v>
      </c>
      <c r="I239" s="6">
        <v>7.9895718719782387</v>
      </c>
      <c r="J239" s="6">
        <v>7.2799957267701751</v>
      </c>
      <c r="K239" s="6">
        <v>22.072765754463536</v>
      </c>
      <c r="L239" s="6">
        <v>19.446032740695966</v>
      </c>
      <c r="M239" s="6">
        <v>18.348302882294991</v>
      </c>
      <c r="N239" s="6">
        <v>24.231884393206759</v>
      </c>
      <c r="O239" s="6">
        <v>11.813335075920527</v>
      </c>
      <c r="P239" s="1">
        <v>12.229888452851373</v>
      </c>
      <c r="Q239" s="1">
        <v>10.686231188714872</v>
      </c>
      <c r="R239" s="1">
        <v>19.518207034034425</v>
      </c>
      <c r="S239" s="1">
        <v>25.71488585474841</v>
      </c>
      <c r="T239" s="1">
        <v>17.987213365631554</v>
      </c>
      <c r="U239" s="1">
        <v>58.826329270145393</v>
      </c>
      <c r="V239" s="1">
        <v>66.142639520721872</v>
      </c>
      <c r="W239" s="7">
        <v>30.900780863689072</v>
      </c>
      <c r="X239" s="7">
        <v>29.306210311501221</v>
      </c>
      <c r="Y239" s="7">
        <v>13.323513127466555</v>
      </c>
      <c r="Z239" s="7">
        <v>36.859286738331313</v>
      </c>
      <c r="AA239" s="7">
        <v>16.878081651517249</v>
      </c>
      <c r="AB239" s="7">
        <v>13.790131177878566</v>
      </c>
      <c r="AC239" s="7">
        <v>31.79763071672804</v>
      </c>
      <c r="AD239">
        <v>30.900780863689072</v>
      </c>
      <c r="AE239">
        <v>35.679315467251833</v>
      </c>
      <c r="AF239">
        <v>10.146147973066473</v>
      </c>
      <c r="AG239">
        <v>55.158573476662632</v>
      </c>
      <c r="AH239">
        <v>13.525683715913813</v>
      </c>
      <c r="AI239">
        <v>3.6353279446964155</v>
      </c>
      <c r="AJ239">
        <v>52.27289215018412</v>
      </c>
    </row>
    <row r="240" spans="1:36" x14ac:dyDescent="0.2">
      <c r="A240">
        <v>232</v>
      </c>
      <c r="B240" s="1">
        <v>8.8123074105686516</v>
      </c>
      <c r="C240" s="1">
        <v>16.632088920772908</v>
      </c>
      <c r="D240" s="1">
        <v>16.75952598660772</v>
      </c>
      <c r="E240" s="1">
        <v>12.496822851712066</v>
      </c>
      <c r="F240" s="1">
        <v>18.29188061204691</v>
      </c>
      <c r="G240" s="1">
        <v>14.365855179417901</v>
      </c>
      <c r="H240" s="1">
        <v>24.246804457910446</v>
      </c>
      <c r="I240" s="6">
        <v>11.564601272596313</v>
      </c>
      <c r="J240" s="6">
        <v>14.457492851123959</v>
      </c>
      <c r="K240" s="6">
        <v>10.02766720097417</v>
      </c>
      <c r="L240" s="6">
        <v>24.234544288448294</v>
      </c>
      <c r="M240" s="6">
        <v>10.313225507347564</v>
      </c>
      <c r="N240" s="6">
        <v>19.343739023457886</v>
      </c>
      <c r="O240" s="6">
        <v>23.223256146833101</v>
      </c>
      <c r="P240" s="1">
        <v>11.673348484710557</v>
      </c>
      <c r="Q240" s="1">
        <v>3.290776512460841</v>
      </c>
      <c r="R240" s="1">
        <v>-2.4882855962901331</v>
      </c>
      <c r="S240" s="1">
        <v>25.065348537802322</v>
      </c>
      <c r="T240" s="1">
        <v>24.922944235849755</v>
      </c>
      <c r="U240" s="1">
        <v>8.4367009291583308</v>
      </c>
      <c r="V240" s="1">
        <v>21.295362370123705</v>
      </c>
      <c r="W240" s="7">
        <v>15.960814393704496</v>
      </c>
      <c r="X240" s="7">
        <v>17.308263445459097</v>
      </c>
      <c r="Y240" s="7">
        <v>10.644565161221962</v>
      </c>
      <c r="Z240" s="7">
        <v>0.8459463255228401</v>
      </c>
      <c r="AA240" s="7">
        <v>5.4468324995229205</v>
      </c>
      <c r="AB240" s="7">
        <v>36.375270879012447</v>
      </c>
      <c r="AC240" s="7">
        <v>20.160918072841366</v>
      </c>
      <c r="AD240">
        <v>15.960814393704496</v>
      </c>
      <c r="AE240">
        <v>17.682395168188641</v>
      </c>
      <c r="AF240">
        <v>5.4579890321384328</v>
      </c>
      <c r="AG240">
        <v>-16.868107348954318</v>
      </c>
      <c r="AH240">
        <v>-12.194626876073425</v>
      </c>
      <c r="AI240">
        <v>60.098177197531129</v>
      </c>
      <c r="AJ240">
        <v>17.362754218524103</v>
      </c>
    </row>
    <row r="241" spans="1:36" x14ac:dyDescent="0.2">
      <c r="A241">
        <v>233</v>
      </c>
      <c r="B241" s="1">
        <v>7.6710751261367385</v>
      </c>
      <c r="C241" s="1">
        <v>13.222510049860121</v>
      </c>
      <c r="D241" s="1">
        <v>13.62566155251894</v>
      </c>
      <c r="E241" s="1">
        <v>17.888046226378258</v>
      </c>
      <c r="F241" s="1">
        <v>11.492160912365188</v>
      </c>
      <c r="G241" s="1">
        <v>13.502711501645168</v>
      </c>
      <c r="H241" s="1">
        <v>20.311549566568086</v>
      </c>
      <c r="I241" s="6">
        <v>10.987855892429767</v>
      </c>
      <c r="J241" s="6">
        <v>17.4008303639324</v>
      </c>
      <c r="K241" s="6">
        <v>14.104939256575419</v>
      </c>
      <c r="L241" s="6">
        <v>17.106758174410096</v>
      </c>
      <c r="M241" s="6">
        <v>13.865681665838231</v>
      </c>
      <c r="N241" s="6">
        <v>31.102832092130797</v>
      </c>
      <c r="O241" s="6">
        <v>15.308011459299589</v>
      </c>
      <c r="P241" s="1">
        <v>5.3614495840206562</v>
      </c>
      <c r="Q241" s="1">
        <v>13.508203238304239</v>
      </c>
      <c r="R241" s="1">
        <v>25.09152861204489</v>
      </c>
      <c r="S241" s="1">
        <v>10.79968067459242</v>
      </c>
      <c r="T241" s="1">
        <v>24.079532262612481</v>
      </c>
      <c r="U241" s="1">
        <v>18.287338447130043</v>
      </c>
      <c r="V241" s="1">
        <v>14.236249057601114</v>
      </c>
      <c r="W241" s="7">
        <v>8.1895912257500338</v>
      </c>
      <c r="X241" s="7">
        <v>25.542416452442161</v>
      </c>
      <c r="Y241" s="7">
        <v>22.558808672055516</v>
      </c>
      <c r="Z241" s="7">
        <v>28.62724935732648</v>
      </c>
      <c r="AA241" s="7">
        <v>8.8256387471094939</v>
      </c>
      <c r="AB241" s="7">
        <v>31.712082262210799</v>
      </c>
      <c r="AC241" s="7">
        <v>19.78792283435498</v>
      </c>
      <c r="AD241">
        <v>8.1895912257500338</v>
      </c>
      <c r="AE241">
        <v>30.033624678663241</v>
      </c>
      <c r="AF241">
        <v>26.307915176097154</v>
      </c>
      <c r="AG241">
        <v>38.694498714652958</v>
      </c>
      <c r="AH241">
        <v>-4.5923128190036353</v>
      </c>
      <c r="AI241">
        <v>48.440205655526995</v>
      </c>
      <c r="AJ241">
        <v>16.243768503064938</v>
      </c>
    </row>
    <row r="242" spans="1:36" x14ac:dyDescent="0.2">
      <c r="A242">
        <v>234</v>
      </c>
      <c r="B242" s="1">
        <v>10.429119037866275</v>
      </c>
      <c r="C242" s="1">
        <v>11.047547749785213</v>
      </c>
      <c r="D242" s="1">
        <v>11.934682481215306</v>
      </c>
      <c r="E242" s="1">
        <v>19.535432977168107</v>
      </c>
      <c r="F242" s="1">
        <v>14.544661647055916</v>
      </c>
      <c r="G242" s="1">
        <v>22.195519390997962</v>
      </c>
      <c r="H242" s="1">
        <v>20.398044588628395</v>
      </c>
      <c r="I242" s="6">
        <v>12.190306135637192</v>
      </c>
      <c r="J242" s="6">
        <v>5.3699265358981378</v>
      </c>
      <c r="K242" s="6">
        <v>15.64050847725256</v>
      </c>
      <c r="L242" s="6">
        <v>19.400357950041005</v>
      </c>
      <c r="M242" s="6">
        <v>20.244267792120297</v>
      </c>
      <c r="N242" s="6">
        <v>8.922729055547709</v>
      </c>
      <c r="O242" s="6">
        <v>27.646029569716411</v>
      </c>
      <c r="P242" s="1">
        <v>8.299836367699621</v>
      </c>
      <c r="Q242" s="1">
        <v>3.7957923312446145</v>
      </c>
      <c r="R242" s="1">
        <v>19.155718019374746</v>
      </c>
      <c r="S242" s="1">
        <v>16.158505535548166</v>
      </c>
      <c r="T242" s="1">
        <v>15.211465625685173</v>
      </c>
      <c r="U242" s="1">
        <v>12.103234176591778</v>
      </c>
      <c r="V242" s="1">
        <v>-2.5726641964258121</v>
      </c>
      <c r="W242" s="7">
        <v>-1.4408621446232671E-3</v>
      </c>
      <c r="X242" s="7">
        <v>6.1452197177118144</v>
      </c>
      <c r="Y242" s="7">
        <v>10.871915190417216</v>
      </c>
      <c r="Z242" s="7">
        <v>10.103761392929663</v>
      </c>
      <c r="AA242" s="7">
        <v>18.822066981361687</v>
      </c>
      <c r="AB242" s="7">
        <v>12.304681256933122</v>
      </c>
      <c r="AC242" s="7">
        <v>35.259258788843013</v>
      </c>
      <c r="AD242">
        <v>-1.4408621446232671E-3</v>
      </c>
      <c r="AE242">
        <v>0.93782957656772259</v>
      </c>
      <c r="AF242">
        <v>5.8558515832301294</v>
      </c>
      <c r="AG242">
        <v>1.6475227858593255</v>
      </c>
      <c r="AH242">
        <v>17.899650708063803</v>
      </c>
      <c r="AI242">
        <v>-7.8296857667195421E-2</v>
      </c>
      <c r="AJ242">
        <v>62.657776366529035</v>
      </c>
    </row>
    <row r="243" spans="1:36" x14ac:dyDescent="0.2">
      <c r="A243">
        <v>235</v>
      </c>
      <c r="B243" s="1">
        <v>5.9613049550374839</v>
      </c>
      <c r="C243" s="1">
        <v>14.251979835095021</v>
      </c>
      <c r="D243" s="1">
        <v>11.515069269189365</v>
      </c>
      <c r="E243" s="1">
        <v>17.640219455722789</v>
      </c>
      <c r="F243" s="1">
        <v>19.151438020502621</v>
      </c>
      <c r="G243" s="1">
        <v>18.908803052839371</v>
      </c>
      <c r="H243" s="1">
        <v>19.464967089111603</v>
      </c>
      <c r="I243" s="6">
        <v>6.3194990775689384</v>
      </c>
      <c r="J243" s="6">
        <v>14.048461713492308</v>
      </c>
      <c r="K243" s="6">
        <v>1.4563755691687685</v>
      </c>
      <c r="L243" s="6">
        <v>10.049358077779303</v>
      </c>
      <c r="M243" s="6">
        <v>17.848249276113453</v>
      </c>
      <c r="N243" s="6">
        <v>30.552941597541832</v>
      </c>
      <c r="O243" s="6">
        <v>27.117666174642949</v>
      </c>
      <c r="P243" s="1">
        <v>8.0207246814712221</v>
      </c>
      <c r="Q243" s="1">
        <v>4.3477262776467684</v>
      </c>
      <c r="R243" s="1">
        <v>15.624489337641476</v>
      </c>
      <c r="S243" s="1">
        <v>2.6451074060369741</v>
      </c>
      <c r="T243" s="1">
        <v>31.411900250302725</v>
      </c>
      <c r="U243" s="1">
        <v>17.164116957156335</v>
      </c>
      <c r="V243" s="1">
        <v>36.581015413372327</v>
      </c>
      <c r="W243" s="7">
        <v>16.202674000168802</v>
      </c>
      <c r="X243" s="7">
        <v>11.221864775633938</v>
      </c>
      <c r="Y243" s="7">
        <v>27.084832904884319</v>
      </c>
      <c r="Z243" s="7">
        <v>17.117813329261974</v>
      </c>
      <c r="AA243" s="7">
        <v>30.469843529095318</v>
      </c>
      <c r="AB243" s="7">
        <v>24.837527344681675</v>
      </c>
      <c r="AC243" s="7">
        <v>15.199526003745277</v>
      </c>
      <c r="AD243">
        <v>16.202674000168802</v>
      </c>
      <c r="AE243">
        <v>8.5527971634509079</v>
      </c>
      <c r="AF243">
        <v>34.228457583547559</v>
      </c>
      <c r="AG243">
        <v>15.675626658523953</v>
      </c>
      <c r="AH243">
        <v>44.107147940464465</v>
      </c>
      <c r="AI243">
        <v>31.253818361704187</v>
      </c>
      <c r="AJ243">
        <v>2.4785780112358395</v>
      </c>
    </row>
    <row r="244" spans="1:36" x14ac:dyDescent="0.2">
      <c r="A244">
        <v>236</v>
      </c>
      <c r="B244" s="1">
        <v>13.1699474563856</v>
      </c>
      <c r="C244" s="1">
        <v>15.860232403445956</v>
      </c>
      <c r="D244" s="1">
        <v>9.0051424233064665</v>
      </c>
      <c r="E244" s="1">
        <v>16.318899016897362</v>
      </c>
      <c r="F244" s="1">
        <v>22.169318541087783</v>
      </c>
      <c r="G244" s="1">
        <v>18.409803137083525</v>
      </c>
      <c r="H244" s="1">
        <v>22.364762628010084</v>
      </c>
      <c r="I244" s="6">
        <v>11.263291613372356</v>
      </c>
      <c r="J244" s="6">
        <v>11.919962781402159</v>
      </c>
      <c r="K244" s="6">
        <v>17.635632957723089</v>
      </c>
      <c r="L244" s="6">
        <v>20.013311593442307</v>
      </c>
      <c r="M244" s="6">
        <v>14.483373994654109</v>
      </c>
      <c r="N244" s="6">
        <v>13.492037556594061</v>
      </c>
      <c r="O244" s="6">
        <v>30.908607270228963</v>
      </c>
      <c r="P244" s="1">
        <v>10.093767162280468</v>
      </c>
      <c r="Q244" s="1">
        <v>21.48883740991328</v>
      </c>
      <c r="R244" s="1">
        <v>23.375985503550133</v>
      </c>
      <c r="S244" s="1">
        <v>11.525241870147044</v>
      </c>
      <c r="T244" s="1">
        <v>13.722247864891434</v>
      </c>
      <c r="U244" s="1">
        <v>24.488510069020286</v>
      </c>
      <c r="V244" s="1">
        <v>17.536364971066249</v>
      </c>
      <c r="W244" s="7">
        <v>16.107364059641625</v>
      </c>
      <c r="X244" s="7">
        <v>22.561325236509237</v>
      </c>
      <c r="Y244" s="7">
        <v>27.084832904884319</v>
      </c>
      <c r="Z244" s="7">
        <v>21.527779954765126</v>
      </c>
      <c r="AA244" s="7">
        <v>12.854444972734839</v>
      </c>
      <c r="AB244" s="7">
        <v>16.269929747501891</v>
      </c>
      <c r="AC244" s="7">
        <v>21.434694075268311</v>
      </c>
      <c r="AD244">
        <v>16.107364059641625</v>
      </c>
      <c r="AE244">
        <v>25.56198785476386</v>
      </c>
      <c r="AF244">
        <v>34.228457583547559</v>
      </c>
      <c r="AG244">
        <v>24.495559909530254</v>
      </c>
      <c r="AH244">
        <v>4.472501188653391</v>
      </c>
      <c r="AI244">
        <v>9.8348243687547292</v>
      </c>
      <c r="AJ244">
        <v>21.184082225804932</v>
      </c>
    </row>
    <row r="245" spans="1:36" x14ac:dyDescent="0.2">
      <c r="A245">
        <v>237</v>
      </c>
      <c r="B245" s="1">
        <v>7.3886507714936194</v>
      </c>
      <c r="C245" s="1">
        <v>9.4487307806449508</v>
      </c>
      <c r="D245" s="1">
        <v>12.504161527882381</v>
      </c>
      <c r="E245" s="1">
        <v>11.592404956694853</v>
      </c>
      <c r="F245" s="1">
        <v>15.977148120450504</v>
      </c>
      <c r="G245" s="1">
        <v>25.109525155964015</v>
      </c>
      <c r="H245" s="1">
        <v>22.901133534370988</v>
      </c>
      <c r="I245" s="6">
        <v>11.12677890312785</v>
      </c>
      <c r="J245" s="6">
        <v>10.781483344921559</v>
      </c>
      <c r="K245" s="6">
        <v>15.7748641048289</v>
      </c>
      <c r="L245" s="6">
        <v>16.013468072777833</v>
      </c>
      <c r="M245" s="6">
        <v>12.488797060547796</v>
      </c>
      <c r="N245" s="6">
        <v>21.925331034843857</v>
      </c>
      <c r="O245" s="6">
        <v>7.2632665997543508</v>
      </c>
      <c r="P245" s="1">
        <v>12.273351261455746</v>
      </c>
      <c r="Q245" s="1">
        <v>12.464056278782326</v>
      </c>
      <c r="R245" s="1">
        <v>10.301867564301768</v>
      </c>
      <c r="S245" s="1">
        <v>17.537481034920528</v>
      </c>
      <c r="T245" s="1">
        <v>3.5577969179392213</v>
      </c>
      <c r="U245" s="1">
        <v>12.041003698604026</v>
      </c>
      <c r="V245" s="1">
        <v>11.82025020298553</v>
      </c>
      <c r="W245" s="7">
        <v>8.2454610423472445</v>
      </c>
      <c r="X245" s="7">
        <v>14.847062781715907</v>
      </c>
      <c r="Y245" s="7">
        <v>18.315621776657313</v>
      </c>
      <c r="Z245" s="7">
        <v>13.848574630929296</v>
      </c>
      <c r="AA245" s="7">
        <v>20.994245919646445</v>
      </c>
      <c r="AB245" s="7">
        <v>21.876574461499668</v>
      </c>
      <c r="AC245" s="7">
        <v>37.261626417031223</v>
      </c>
      <c r="AD245">
        <v>8.2454610423472445</v>
      </c>
      <c r="AE245">
        <v>13.990594172573861</v>
      </c>
      <c r="AF245">
        <v>18.882338109150297</v>
      </c>
      <c r="AG245">
        <v>9.1371492618585926</v>
      </c>
      <c r="AH245">
        <v>22.78705331920451</v>
      </c>
      <c r="AI245">
        <v>23.851436153749177</v>
      </c>
      <c r="AJ245">
        <v>68.664879251093666</v>
      </c>
    </row>
    <row r="246" spans="1:36" x14ac:dyDescent="0.2">
      <c r="A246">
        <v>238</v>
      </c>
      <c r="B246" s="1">
        <v>14.36014020054836</v>
      </c>
      <c r="C246" s="1">
        <v>7.8169834435357455</v>
      </c>
      <c r="D246" s="1">
        <v>12.823097287138173</v>
      </c>
      <c r="E246" s="1">
        <v>20.536026657885724</v>
      </c>
      <c r="F246" s="1">
        <v>12.563591953855267</v>
      </c>
      <c r="G246" s="1">
        <v>16.424709965963896</v>
      </c>
      <c r="H246" s="1">
        <v>22.21259271892006</v>
      </c>
      <c r="I246" s="6">
        <v>10.589355695400991</v>
      </c>
      <c r="J246" s="6">
        <v>13.521768351429579</v>
      </c>
      <c r="K246" s="6">
        <v>10.969399867263547</v>
      </c>
      <c r="L246" s="6">
        <v>24.381753301679552</v>
      </c>
      <c r="M246" s="6">
        <v>11.713261027306306</v>
      </c>
      <c r="N246" s="6">
        <v>17.799149181037304</v>
      </c>
      <c r="O246" s="6">
        <v>32.860481419053166</v>
      </c>
      <c r="P246" s="1">
        <v>12.759086805791782</v>
      </c>
      <c r="Q246" s="1">
        <v>2.8245630710291305</v>
      </c>
      <c r="R246" s="1">
        <v>8.2500935565064832</v>
      </c>
      <c r="S246" s="1">
        <v>31.703181316475309</v>
      </c>
      <c r="T246" s="1">
        <v>8.7546790417695046</v>
      </c>
      <c r="U246" s="1">
        <v>14.901135812652566</v>
      </c>
      <c r="V246" s="1">
        <v>81.945976886363383</v>
      </c>
      <c r="W246" s="7">
        <v>30.901461128830647</v>
      </c>
      <c r="X246" s="7">
        <v>17.560322938265003</v>
      </c>
      <c r="Y246" s="7">
        <v>12.302653349352298</v>
      </c>
      <c r="Z246" s="7">
        <v>33.7123684599825</v>
      </c>
      <c r="AA246" s="7">
        <v>9.7898077212746362</v>
      </c>
      <c r="AB246" s="7">
        <v>31.712082262210799</v>
      </c>
      <c r="AC246" s="7">
        <v>7.4581980170236859</v>
      </c>
      <c r="AD246">
        <v>30.901461128830647</v>
      </c>
      <c r="AE246">
        <v>18.060484407397507</v>
      </c>
      <c r="AF246">
        <v>8.3596433613665226</v>
      </c>
      <c r="AG246">
        <v>48.864736919965004</v>
      </c>
      <c r="AH246">
        <v>-2.4229326271320644</v>
      </c>
      <c r="AI246">
        <v>48.440205655526995</v>
      </c>
      <c r="AJ246">
        <v>-20.745405948928941</v>
      </c>
    </row>
    <row r="247" spans="1:36" x14ac:dyDescent="0.2">
      <c r="A247">
        <v>239</v>
      </c>
      <c r="B247" s="1">
        <v>12.089867598926471</v>
      </c>
      <c r="C247" s="1">
        <v>11.450871548887932</v>
      </c>
      <c r="D247" s="1">
        <v>12.766291184665763</v>
      </c>
      <c r="E247" s="1">
        <v>17.014142669149663</v>
      </c>
      <c r="F247" s="1">
        <v>21.619780129525001</v>
      </c>
      <c r="G247" s="1">
        <v>20.937203779801582</v>
      </c>
      <c r="H247" s="1">
        <v>22.136581935259091</v>
      </c>
      <c r="I247" s="6">
        <v>8.6913232275786392</v>
      </c>
      <c r="J247" s="6">
        <v>15.085097192774832</v>
      </c>
      <c r="K247" s="6">
        <v>14.971687813717004</v>
      </c>
      <c r="L247" s="6">
        <v>32.203335389094292</v>
      </c>
      <c r="M247" s="6">
        <v>27.270872515156306</v>
      </c>
      <c r="N247" s="6">
        <v>17.416354712303235</v>
      </c>
      <c r="O247" s="6">
        <v>13.379203601758187</v>
      </c>
      <c r="P247" s="1">
        <v>11.134053717656696</v>
      </c>
      <c r="Q247" s="1">
        <v>3.6770440374531574</v>
      </c>
      <c r="R247" s="1">
        <v>13.668465322783653</v>
      </c>
      <c r="S247" s="1">
        <v>18.696380930634959</v>
      </c>
      <c r="T247" s="1">
        <v>22.122926423785728</v>
      </c>
      <c r="U247" s="1">
        <v>10.685266798009685</v>
      </c>
      <c r="V247" s="1">
        <v>21.206356630502064</v>
      </c>
      <c r="W247" s="7">
        <v>24</v>
      </c>
      <c r="X247" s="7">
        <v>16.379196608002282</v>
      </c>
      <c r="Y247" s="7">
        <v>20.541702518142959</v>
      </c>
      <c r="Z247" s="7">
        <v>24.129350326621829</v>
      </c>
      <c r="AA247" s="7">
        <v>0.63358578394270926</v>
      </c>
      <c r="AB247" s="7">
        <v>19.857189731455378</v>
      </c>
      <c r="AC247" s="7">
        <v>16.445256500992926</v>
      </c>
      <c r="AD247">
        <v>24</v>
      </c>
      <c r="AE247">
        <v>16.288794912003425</v>
      </c>
      <c r="AF247">
        <v>22.777979406750184</v>
      </c>
      <c r="AG247">
        <v>29.698700653243662</v>
      </c>
      <c r="AH247">
        <v>-23.024431986128903</v>
      </c>
      <c r="AI247">
        <v>18.802974328638445</v>
      </c>
      <c r="AJ247">
        <v>6.2157695029787812</v>
      </c>
    </row>
    <row r="248" spans="1:36" x14ac:dyDescent="0.2">
      <c r="A248">
        <v>240</v>
      </c>
      <c r="B248" s="1">
        <v>9.1886960901654735</v>
      </c>
      <c r="C248" s="1">
        <v>11.245174475444257</v>
      </c>
      <c r="D248" s="1">
        <v>14.258915213873003</v>
      </c>
      <c r="E248" s="1">
        <v>17.077348691155439</v>
      </c>
      <c r="F248" s="1">
        <v>16.63790281279989</v>
      </c>
      <c r="G248" s="1">
        <v>17.854335795329252</v>
      </c>
      <c r="H248" s="1">
        <v>25.164953876313337</v>
      </c>
      <c r="I248" s="6">
        <v>4.858249945602009</v>
      </c>
      <c r="J248" s="6">
        <v>12.635000375485628</v>
      </c>
      <c r="K248" s="6">
        <v>14.601720765558746</v>
      </c>
      <c r="L248" s="6">
        <v>8.5294913341698493</v>
      </c>
      <c r="M248" s="6">
        <v>22.599649571388426</v>
      </c>
      <c r="N248" s="6">
        <v>26.777244229225388</v>
      </c>
      <c r="O248" s="6">
        <v>23.465464291822585</v>
      </c>
      <c r="P248" s="1">
        <v>11.213058154504907</v>
      </c>
      <c r="Q248" s="1">
        <v>9.8743962996441326</v>
      </c>
      <c r="R248" s="1">
        <v>22.540292938231694</v>
      </c>
      <c r="S248" s="1">
        <v>20.856964364558195</v>
      </c>
      <c r="T248" s="1">
        <v>2.2206740466506467</v>
      </c>
      <c r="U248" s="1">
        <v>28.624218795969419</v>
      </c>
      <c r="V248" s="1">
        <v>33.319965530103751</v>
      </c>
      <c r="W248" s="7">
        <v>24</v>
      </c>
      <c r="X248" s="7">
        <v>25.542416452442161</v>
      </c>
      <c r="Y248" s="7">
        <v>-6.4879710248355585E-5</v>
      </c>
      <c r="Z248" s="7">
        <v>18.185284439563276</v>
      </c>
      <c r="AA248" s="7">
        <v>13.509237556708191</v>
      </c>
      <c r="AB248" s="7">
        <v>31.712082262210799</v>
      </c>
      <c r="AC248" s="7">
        <v>14.648318397143422</v>
      </c>
      <c r="AD248">
        <v>24</v>
      </c>
      <c r="AE248">
        <v>30.033624678663241</v>
      </c>
      <c r="AF248">
        <v>-13.170113539492935</v>
      </c>
      <c r="AG248">
        <v>17.810568879126553</v>
      </c>
      <c r="AH248">
        <v>5.9457845025934297</v>
      </c>
      <c r="AI248">
        <v>48.440205655526995</v>
      </c>
      <c r="AJ248">
        <v>0.82495519143026619</v>
      </c>
    </row>
    <row r="249" spans="1:36" x14ac:dyDescent="0.2">
      <c r="A249">
        <v>241</v>
      </c>
      <c r="B249" s="1">
        <v>12.195584036892075</v>
      </c>
      <c r="C249" s="1">
        <v>10.024252033483956</v>
      </c>
      <c r="D249" s="1">
        <v>19.43207202140939</v>
      </c>
      <c r="E249" s="1">
        <v>18.78142493096847</v>
      </c>
      <c r="F249" s="1">
        <v>23.281973871795593</v>
      </c>
      <c r="G249" s="1">
        <v>18.355155831469105</v>
      </c>
      <c r="H249" s="1">
        <v>25.260453495187235</v>
      </c>
      <c r="I249" s="6">
        <v>7.961312787574256</v>
      </c>
      <c r="J249" s="6">
        <v>13.410527509315598</v>
      </c>
      <c r="K249" s="6">
        <v>19.104258186361232</v>
      </c>
      <c r="L249" s="6">
        <v>10.927892474277286</v>
      </c>
      <c r="M249" s="6">
        <v>13.961328759916917</v>
      </c>
      <c r="N249" s="6">
        <v>28.112266133269756</v>
      </c>
      <c r="O249" s="6">
        <v>28.846218393041593</v>
      </c>
      <c r="P249" s="1">
        <v>10.634952373435503</v>
      </c>
      <c r="Q249" s="1">
        <v>24.385925580865894</v>
      </c>
      <c r="R249" s="1">
        <v>12.841235827089951</v>
      </c>
      <c r="S249" s="1">
        <v>26.789564769034925</v>
      </c>
      <c r="T249" s="1">
        <v>2.904113894706116</v>
      </c>
      <c r="U249" s="1">
        <v>12.231511683109975</v>
      </c>
      <c r="V249" s="1">
        <v>68.627066550887903</v>
      </c>
      <c r="W249" s="7">
        <v>12.482332664342479</v>
      </c>
      <c r="X249" s="7">
        <v>7.0157071710853698</v>
      </c>
      <c r="Y249" s="7">
        <v>15.055646487872663</v>
      </c>
      <c r="Z249" s="7">
        <v>28.62724935732648</v>
      </c>
      <c r="AA249" s="7">
        <v>38.84383669011968</v>
      </c>
      <c r="AB249" s="7">
        <v>16.402365016835109</v>
      </c>
      <c r="AC249" s="7">
        <v>9.1658056335304057</v>
      </c>
      <c r="AD249">
        <v>12.482332664342479</v>
      </c>
      <c r="AE249">
        <v>2.2435607566280553</v>
      </c>
      <c r="AF249">
        <v>13.177381353777157</v>
      </c>
      <c r="AG249">
        <v>38.694498714652958</v>
      </c>
      <c r="AH249">
        <v>62.948632552769276</v>
      </c>
      <c r="AI249">
        <v>10.165912542087778</v>
      </c>
      <c r="AJ249">
        <v>-15.62258309940878</v>
      </c>
    </row>
    <row r="250" spans="1:36" x14ac:dyDescent="0.2">
      <c r="A250">
        <v>242</v>
      </c>
      <c r="B250" s="1">
        <v>13.355324560803199</v>
      </c>
      <c r="C250" s="1">
        <v>11.743423378137759</v>
      </c>
      <c r="D250" s="1">
        <v>11.881476172025668</v>
      </c>
      <c r="E250" s="1">
        <v>16.709498467441662</v>
      </c>
      <c r="F250" s="1">
        <v>18.527767577037768</v>
      </c>
      <c r="G250" s="1">
        <v>17.392417668457462</v>
      </c>
      <c r="H250" s="1">
        <v>18.125028627726508</v>
      </c>
      <c r="I250" s="6">
        <v>8.4742594246348411</v>
      </c>
      <c r="J250" s="6">
        <v>7.7710509534804277</v>
      </c>
      <c r="K250" s="6">
        <v>9.2034146358232896</v>
      </c>
      <c r="L250" s="6">
        <v>12.823987035403306</v>
      </c>
      <c r="M250" s="6">
        <v>21.358225936644537</v>
      </c>
      <c r="N250" s="6">
        <v>13.973603764513623</v>
      </c>
      <c r="O250" s="6">
        <v>31.335761871635</v>
      </c>
      <c r="P250" s="1">
        <v>8.9948375049581664</v>
      </c>
      <c r="Q250" s="1">
        <v>11.724451858259073</v>
      </c>
      <c r="R250" s="1">
        <v>11.406068742573829</v>
      </c>
      <c r="S250" s="1">
        <v>-5.9594803222880302</v>
      </c>
      <c r="T250" s="1">
        <v>20.554319006995915</v>
      </c>
      <c r="U250" s="1">
        <v>31.269202249442397</v>
      </c>
      <c r="V250" s="1">
        <v>28.225966114153252</v>
      </c>
      <c r="W250" s="7">
        <v>24.437186363188165</v>
      </c>
      <c r="X250" s="7">
        <v>25.542416452442161</v>
      </c>
      <c r="Y250" s="7">
        <v>17.185065057207783</v>
      </c>
      <c r="Z250" s="7">
        <v>-1.618385801467923E-3</v>
      </c>
      <c r="AA250" s="7">
        <v>26.475298401252367</v>
      </c>
      <c r="AB250" s="7">
        <v>14.573033533842489</v>
      </c>
      <c r="AC250" s="7">
        <v>16.822398213943597</v>
      </c>
      <c r="AD250">
        <v>24.437186363188165</v>
      </c>
      <c r="AE250">
        <v>30.033624678663241</v>
      </c>
      <c r="AF250">
        <v>16.903863850113623</v>
      </c>
      <c r="AG250">
        <v>-18.563236771602934</v>
      </c>
      <c r="AH250">
        <v>35.119421402817835</v>
      </c>
      <c r="AI250">
        <v>5.5925838346062244</v>
      </c>
      <c r="AJ250">
        <v>7.3471946418307894</v>
      </c>
    </row>
    <row r="251" spans="1:36" x14ac:dyDescent="0.2">
      <c r="A251">
        <v>243</v>
      </c>
      <c r="B251" s="1">
        <v>12.579729417523314</v>
      </c>
      <c r="C251" s="1">
        <v>9.7419672420355639</v>
      </c>
      <c r="D251" s="1">
        <v>14.785255908575188</v>
      </c>
      <c r="E251" s="1">
        <v>15.742938397227476</v>
      </c>
      <c r="F251" s="1">
        <v>20.575524697307173</v>
      </c>
      <c r="G251" s="1">
        <v>19.791185134260378</v>
      </c>
      <c r="H251" s="1">
        <v>21.912540771317889</v>
      </c>
      <c r="I251" s="6">
        <v>7.8052106741945799</v>
      </c>
      <c r="J251" s="6">
        <v>5.972411367679805</v>
      </c>
      <c r="K251" s="6">
        <v>18.188946154128629</v>
      </c>
      <c r="L251" s="6">
        <v>19.675259175939278</v>
      </c>
      <c r="M251" s="6">
        <v>9.2055861646099597</v>
      </c>
      <c r="N251" s="6">
        <v>21.645024014760352</v>
      </c>
      <c r="O251" s="6">
        <v>33.245397106017222</v>
      </c>
      <c r="P251" s="1">
        <v>11.317186302516367</v>
      </c>
      <c r="Q251" s="1">
        <v>16.986152932305416</v>
      </c>
      <c r="R251" s="1">
        <v>22.846481795492544</v>
      </c>
      <c r="S251" s="1">
        <v>25.003242538586477</v>
      </c>
      <c r="T251" s="1">
        <v>22.997411426265813</v>
      </c>
      <c r="U251" s="1">
        <v>1.090674062336138</v>
      </c>
      <c r="V251" s="1">
        <v>-10.826229817348448</v>
      </c>
      <c r="W251" s="7">
        <v>9.7345379190277885</v>
      </c>
      <c r="X251" s="7">
        <v>25.542416452442161</v>
      </c>
      <c r="Y251" s="7">
        <v>20.147591861859251</v>
      </c>
      <c r="Z251" s="7">
        <v>14.461217387597877</v>
      </c>
      <c r="AA251" s="7">
        <v>30.169665809768638</v>
      </c>
      <c r="AB251" s="7">
        <v>3.4480976456289953</v>
      </c>
      <c r="AC251" s="7">
        <v>32.024410024864252</v>
      </c>
      <c r="AD251">
        <v>9.7345379190277885</v>
      </c>
      <c r="AE251">
        <v>30.033624678663241</v>
      </c>
      <c r="AF251">
        <v>22.088285758253694</v>
      </c>
      <c r="AG251">
        <v>10.362434775195755</v>
      </c>
      <c r="AH251">
        <v>43.431748071979435</v>
      </c>
      <c r="AI251">
        <v>-22.219755885927508</v>
      </c>
      <c r="AJ251">
        <v>52.953230074592753</v>
      </c>
    </row>
    <row r="252" spans="1:36" x14ac:dyDescent="0.2">
      <c r="A252">
        <v>244</v>
      </c>
      <c r="B252" s="1">
        <v>6.7572318387174164</v>
      </c>
      <c r="C252" s="1">
        <v>9.3385861284105864</v>
      </c>
      <c r="D252" s="1">
        <v>12.978484494918458</v>
      </c>
      <c r="E252" s="1">
        <v>12.82349543530453</v>
      </c>
      <c r="F252" s="1">
        <v>19.091567855874018</v>
      </c>
      <c r="G252" s="1">
        <v>25.030728137220922</v>
      </c>
      <c r="H252" s="1">
        <v>20.47607018053731</v>
      </c>
      <c r="I252" s="6">
        <v>8.7030915867227545</v>
      </c>
      <c r="J252" s="6">
        <v>5.4736599464784783</v>
      </c>
      <c r="K252" s="6">
        <v>11.096030157787872</v>
      </c>
      <c r="L252" s="6">
        <v>9.85721128561622</v>
      </c>
      <c r="M252" s="6">
        <v>14.167346251514326</v>
      </c>
      <c r="N252" s="6">
        <v>18.992857605127718</v>
      </c>
      <c r="O252" s="6">
        <v>25.916425551790642</v>
      </c>
      <c r="P252" s="1">
        <v>7.7451627693095286</v>
      </c>
      <c r="Q252" s="1">
        <v>15.822738494933311</v>
      </c>
      <c r="R252" s="1">
        <v>27.260669586740164</v>
      </c>
      <c r="S252" s="1">
        <v>-3.7846116652754844</v>
      </c>
      <c r="T252" s="1">
        <v>9.909335180032425</v>
      </c>
      <c r="U252" s="1">
        <v>-12.957895712215297</v>
      </c>
      <c r="V252" s="1">
        <v>27.363508154458476</v>
      </c>
      <c r="W252" s="7">
        <v>7.5108806094419256</v>
      </c>
      <c r="X252" s="7">
        <v>25.542416452442161</v>
      </c>
      <c r="Y252" s="7">
        <v>15.880999084940742</v>
      </c>
      <c r="Z252" s="7">
        <v>15.325497231943173</v>
      </c>
      <c r="AA252" s="7">
        <v>24.622553983250945</v>
      </c>
      <c r="AB252" s="7">
        <v>18.890247157831471</v>
      </c>
      <c r="AC252" s="7">
        <v>42.815442658583741</v>
      </c>
      <c r="AD252">
        <v>7.5108806094419256</v>
      </c>
      <c r="AE252">
        <v>30.033624678663241</v>
      </c>
      <c r="AF252">
        <v>14.621748398646302</v>
      </c>
      <c r="AG252">
        <v>12.090994463886348</v>
      </c>
      <c r="AH252">
        <v>30.950746462314623</v>
      </c>
      <c r="AI252">
        <v>16.385617894578676</v>
      </c>
      <c r="AJ252">
        <v>85.326327975751212</v>
      </c>
    </row>
    <row r="253" spans="1:36" x14ac:dyDescent="0.2">
      <c r="A253">
        <v>245</v>
      </c>
      <c r="B253" s="1">
        <v>8.0847070603889435</v>
      </c>
      <c r="C253" s="1">
        <v>13.109653301736333</v>
      </c>
      <c r="D253" s="1">
        <v>15.345738226213415</v>
      </c>
      <c r="E253" s="1">
        <v>15.998213863471987</v>
      </c>
      <c r="F253" s="1">
        <v>17.706090149750352</v>
      </c>
      <c r="G253" s="1">
        <v>16.532059409700587</v>
      </c>
      <c r="H253" s="1">
        <v>22.761803172109715</v>
      </c>
      <c r="I253" s="6">
        <v>6.4834440892460856</v>
      </c>
      <c r="J253" s="6">
        <v>15.216605815840685</v>
      </c>
      <c r="K253" s="6">
        <v>12.229513160271363</v>
      </c>
      <c r="L253" s="6">
        <v>12.269198963601228</v>
      </c>
      <c r="M253" s="6">
        <v>13.340370403538158</v>
      </c>
      <c r="N253" s="6">
        <v>11.607692102709628</v>
      </c>
      <c r="O253" s="6">
        <v>23.053365766117125</v>
      </c>
      <c r="P253" s="1">
        <v>8.1610157124238754</v>
      </c>
      <c r="Q253" s="1">
        <v>22.823072285308378</v>
      </c>
      <c r="R253" s="1">
        <v>12.658203504981465</v>
      </c>
      <c r="S253" s="1">
        <v>6.7129617770235974</v>
      </c>
      <c r="T253" s="1">
        <v>22.58560783077565</v>
      </c>
      <c r="U253" s="1">
        <v>14.404775802505906</v>
      </c>
      <c r="V253" s="1">
        <v>31.368711000718875</v>
      </c>
      <c r="W253" s="7">
        <v>24</v>
      </c>
      <c r="X253" s="7">
        <v>15.492127664830189</v>
      </c>
      <c r="Y253" s="7">
        <v>11.948973138603636</v>
      </c>
      <c r="Z253" s="7">
        <v>28.62724935732648</v>
      </c>
      <c r="AA253" s="7">
        <v>11.181673358461687</v>
      </c>
      <c r="AB253" s="7">
        <v>1.6027648231725187</v>
      </c>
      <c r="AC253" s="7">
        <v>40.913624244312054</v>
      </c>
      <c r="AD253">
        <v>24</v>
      </c>
      <c r="AE253">
        <v>14.958191497245288</v>
      </c>
      <c r="AF253">
        <v>7.7407029925563622</v>
      </c>
      <c r="AG253">
        <v>38.694498714652958</v>
      </c>
      <c r="AH253">
        <v>0.70876505653879751</v>
      </c>
      <c r="AI253">
        <v>-26.833087942068698</v>
      </c>
      <c r="AJ253">
        <v>79.620872732936164</v>
      </c>
    </row>
    <row r="254" spans="1:36" x14ac:dyDescent="0.2">
      <c r="A254">
        <v>246</v>
      </c>
      <c r="B254" s="1">
        <v>11.844922536375968</v>
      </c>
      <c r="C254" s="1">
        <v>16.09924454963263</v>
      </c>
      <c r="D254" s="1">
        <v>15.363872439928235</v>
      </c>
      <c r="E254" s="1">
        <v>16.525038460455583</v>
      </c>
      <c r="F254" s="1">
        <v>17.180134043312563</v>
      </c>
      <c r="G254" s="1">
        <v>22.294431520748262</v>
      </c>
      <c r="H254" s="1">
        <v>19.15719744121543</v>
      </c>
      <c r="I254" s="6">
        <v>12.451037823328633</v>
      </c>
      <c r="J254" s="6">
        <v>18.294969783973528</v>
      </c>
      <c r="K254" s="6">
        <v>16.465172631119049</v>
      </c>
      <c r="L254" s="6">
        <v>13.156309941635993</v>
      </c>
      <c r="M254" s="6">
        <v>11.418880452623757</v>
      </c>
      <c r="N254" s="6">
        <v>29.40232714643917</v>
      </c>
      <c r="O254" s="6">
        <v>31.37820907857008</v>
      </c>
      <c r="P254" s="1">
        <v>7.1678387210911003</v>
      </c>
      <c r="Q254" s="1">
        <v>9.0853003284385636</v>
      </c>
      <c r="R254" s="1">
        <v>12.366079945194071</v>
      </c>
      <c r="S254" s="1">
        <v>14.556595306218645</v>
      </c>
      <c r="T254" s="1">
        <v>17.687639999238719</v>
      </c>
      <c r="U254" s="1">
        <v>19.868548758327162</v>
      </c>
      <c r="V254" s="1">
        <v>27.315546948137495</v>
      </c>
      <c r="W254" s="7">
        <v>10.266649512017361</v>
      </c>
      <c r="X254" s="7">
        <v>25.542416452442161</v>
      </c>
      <c r="Y254" s="7">
        <v>27.084832904884319</v>
      </c>
      <c r="Z254" s="7">
        <v>16.295860420443027</v>
      </c>
      <c r="AA254" s="7">
        <v>16.303808604865786</v>
      </c>
      <c r="AB254" s="7">
        <v>31.712082262210799</v>
      </c>
      <c r="AC254" s="7">
        <v>14.913183333356715</v>
      </c>
      <c r="AD254">
        <v>10.266649512017361</v>
      </c>
      <c r="AE254">
        <v>30.033624678663241</v>
      </c>
      <c r="AF254">
        <v>34.228457583547559</v>
      </c>
      <c r="AG254">
        <v>14.031720840886052</v>
      </c>
      <c r="AH254">
        <v>12.233569360948017</v>
      </c>
      <c r="AI254">
        <v>48.440205655526995</v>
      </c>
      <c r="AJ254">
        <v>1.6195500000701519</v>
      </c>
    </row>
    <row r="255" spans="1:36" x14ac:dyDescent="0.2">
      <c r="A255">
        <v>247</v>
      </c>
      <c r="B255" s="1">
        <v>9.3086530038072723</v>
      </c>
      <c r="C255" s="1">
        <v>9.8804250338235136</v>
      </c>
      <c r="D255" s="1">
        <v>10.52291841740038</v>
      </c>
      <c r="E255" s="1">
        <v>14.568699202967675</v>
      </c>
      <c r="F255" s="1">
        <v>13.293177391172563</v>
      </c>
      <c r="G255" s="1">
        <v>17.987523978494799</v>
      </c>
      <c r="H255" s="1">
        <v>19.865728852565418</v>
      </c>
      <c r="I255" s="6">
        <v>15.123942117630028</v>
      </c>
      <c r="J255" s="6">
        <v>14.101444786920206</v>
      </c>
      <c r="K255" s="6">
        <v>12.719754746503995</v>
      </c>
      <c r="L255" s="6">
        <v>20.679209958575118</v>
      </c>
      <c r="M255" s="6">
        <v>10.99269705333365</v>
      </c>
      <c r="N255" s="6">
        <v>11.874252551151109</v>
      </c>
      <c r="O255" s="6">
        <v>21.246519982890781</v>
      </c>
      <c r="P255" s="1">
        <v>12.210229797467441</v>
      </c>
      <c r="Q255" s="1">
        <v>11.119608509325374</v>
      </c>
      <c r="R255" s="1">
        <v>26.412951108452781</v>
      </c>
      <c r="S255" s="1">
        <v>11.022306385431389</v>
      </c>
      <c r="T255" s="1">
        <v>0.58153990285869739</v>
      </c>
      <c r="U255" s="1">
        <v>13.083342119470995</v>
      </c>
      <c r="V255" s="1">
        <v>14.431741344872568</v>
      </c>
      <c r="W255" s="7">
        <v>12.580907547815059</v>
      </c>
      <c r="X255" s="7">
        <v>9.9793552349279881</v>
      </c>
      <c r="Y255" s="7">
        <v>32.498809551531842</v>
      </c>
      <c r="Z255" s="7">
        <v>28.62724935732648</v>
      </c>
      <c r="AA255" s="7">
        <v>14.004712271247804</v>
      </c>
      <c r="AB255" s="7">
        <v>32.80056714901044</v>
      </c>
      <c r="AC255" s="7">
        <v>33.254498714652961</v>
      </c>
      <c r="AD255">
        <v>12.580907547815059</v>
      </c>
      <c r="AE255">
        <v>6.6890328523919846</v>
      </c>
      <c r="AF255">
        <v>43.702916715180727</v>
      </c>
      <c r="AG255">
        <v>38.694498714652958</v>
      </c>
      <c r="AH255">
        <v>7.0606026103075621</v>
      </c>
      <c r="AI255">
        <v>51.161417872526101</v>
      </c>
      <c r="AJ255">
        <v>56.643496143958878</v>
      </c>
    </row>
    <row r="256" spans="1:36" x14ac:dyDescent="0.2">
      <c r="A256">
        <v>248</v>
      </c>
      <c r="B256" s="1">
        <v>6.1491606575705848</v>
      </c>
      <c r="C256" s="1">
        <v>7.9957691530592365</v>
      </c>
      <c r="D256" s="1">
        <v>15.710654809874001</v>
      </c>
      <c r="E256" s="1">
        <v>18.000875244713612</v>
      </c>
      <c r="F256" s="1">
        <v>15.043552841037197</v>
      </c>
      <c r="G256" s="1">
        <v>16.887707831921247</v>
      </c>
      <c r="H256" s="1">
        <v>23.226921259680143</v>
      </c>
      <c r="I256" s="6">
        <v>7.1754406482926081</v>
      </c>
      <c r="J256" s="6">
        <v>8.3851684242915994</v>
      </c>
      <c r="K256" s="6">
        <v>15.116288986306843</v>
      </c>
      <c r="L256" s="6">
        <v>13.197984375144145</v>
      </c>
      <c r="M256" s="6">
        <v>16.702760725320932</v>
      </c>
      <c r="N256" s="6">
        <v>26.642117409508259</v>
      </c>
      <c r="O256" s="6">
        <v>15.595030516178005</v>
      </c>
      <c r="P256" s="1">
        <v>7.9218478519617266</v>
      </c>
      <c r="Q256" s="1">
        <v>12.718273673938917</v>
      </c>
      <c r="R256" s="1">
        <v>6.3927112754929372</v>
      </c>
      <c r="S256" s="1">
        <v>8.825041515114016</v>
      </c>
      <c r="T256" s="1">
        <v>10.013580468457013</v>
      </c>
      <c r="U256" s="1">
        <v>13.308579306097073</v>
      </c>
      <c r="V256" s="1">
        <v>-7.0335650881937006</v>
      </c>
      <c r="W256" s="7">
        <v>24</v>
      </c>
      <c r="X256" s="7">
        <v>18.259825689169553</v>
      </c>
      <c r="Y256" s="7">
        <v>28.784414865809012</v>
      </c>
      <c r="Z256" s="7">
        <v>19.04411402306912</v>
      </c>
      <c r="AA256" s="7">
        <v>32.976688984177493</v>
      </c>
      <c r="AB256" s="7">
        <v>17.474398902107477</v>
      </c>
      <c r="AC256" s="7">
        <v>38.938990981088615</v>
      </c>
      <c r="AD256">
        <v>24</v>
      </c>
      <c r="AE256">
        <v>19.109738533754328</v>
      </c>
      <c r="AF256">
        <v>37.202726015165766</v>
      </c>
      <c r="AG256">
        <v>19.528228046138242</v>
      </c>
      <c r="AH256">
        <v>49.747550214399368</v>
      </c>
      <c r="AI256">
        <v>12.845997255268696</v>
      </c>
      <c r="AJ256">
        <v>73.696972943265834</v>
      </c>
    </row>
    <row r="257" spans="1:36" x14ac:dyDescent="0.2">
      <c r="A257">
        <v>249</v>
      </c>
      <c r="B257" s="1">
        <v>16.108302743505988</v>
      </c>
      <c r="C257" s="1">
        <v>12.593857279200899</v>
      </c>
      <c r="D257" s="1">
        <v>11.943733751115142</v>
      </c>
      <c r="E257" s="1">
        <v>25.018683094040767</v>
      </c>
      <c r="F257" s="1">
        <v>19.532531907264424</v>
      </c>
      <c r="G257" s="1">
        <v>22.912352428252362</v>
      </c>
      <c r="H257" s="1">
        <v>21.335719749162877</v>
      </c>
      <c r="I257" s="6">
        <v>12.944925505041255</v>
      </c>
      <c r="J257" s="6">
        <v>17.789686644183082</v>
      </c>
      <c r="K257" s="6">
        <v>16.181724460610226</v>
      </c>
      <c r="L257" s="6">
        <v>20.066836829695916</v>
      </c>
      <c r="M257" s="6">
        <v>5.958538204558133</v>
      </c>
      <c r="N257" s="6">
        <v>20.758304975830388</v>
      </c>
      <c r="O257" s="6">
        <v>27.22229442725715</v>
      </c>
      <c r="P257" s="1">
        <v>6.6977201116633873</v>
      </c>
      <c r="Q257" s="1">
        <v>11.515135178245337</v>
      </c>
      <c r="R257" s="1">
        <v>9.6959240004269329</v>
      </c>
      <c r="S257" s="1">
        <v>14.630932219179257</v>
      </c>
      <c r="T257" s="1">
        <v>19.692921596117881</v>
      </c>
      <c r="U257" s="1">
        <v>28.77775386395728</v>
      </c>
      <c r="V257" s="1">
        <v>9.2670726719634402</v>
      </c>
      <c r="W257" s="7">
        <v>8.8766592050393598</v>
      </c>
      <c r="X257" s="7">
        <v>23.420622633454396</v>
      </c>
      <c r="Y257" s="7">
        <v>9.6535355686840667</v>
      </c>
      <c r="Z257" s="7">
        <v>18.36133029924305</v>
      </c>
      <c r="AA257" s="7">
        <v>13.55128981575271</v>
      </c>
      <c r="AB257" s="7">
        <v>16.753371901544504</v>
      </c>
      <c r="AC257" s="7">
        <v>15.961592423890062</v>
      </c>
      <c r="AD257">
        <v>8.8766592050393598</v>
      </c>
      <c r="AE257">
        <v>26.850933950181599</v>
      </c>
      <c r="AF257">
        <v>3.7236872451971164</v>
      </c>
      <c r="AG257">
        <v>18.162660598486102</v>
      </c>
      <c r="AH257">
        <v>6.0404020854435982</v>
      </c>
      <c r="AI257">
        <v>11.043429753861265</v>
      </c>
      <c r="AJ257">
        <v>4.7647772716701944</v>
      </c>
    </row>
    <row r="258" spans="1:36" x14ac:dyDescent="0.2">
      <c r="A258">
        <v>250</v>
      </c>
      <c r="B258" s="1">
        <v>7.8869884578767815</v>
      </c>
      <c r="C258" s="1">
        <v>13.739477758696937</v>
      </c>
      <c r="D258" s="1">
        <v>16.232298195947894</v>
      </c>
      <c r="E258" s="1">
        <v>15.528191005896119</v>
      </c>
      <c r="F258" s="1">
        <v>21.388784705331403</v>
      </c>
      <c r="G258" s="1">
        <v>20.553748899542018</v>
      </c>
      <c r="H258" s="1">
        <v>19.972605865420608</v>
      </c>
      <c r="I258" s="6">
        <v>10.168222942392591</v>
      </c>
      <c r="J258" s="6">
        <v>12.499083439919717</v>
      </c>
      <c r="K258" s="6">
        <v>13.071326073024355</v>
      </c>
      <c r="L258" s="6">
        <v>10.705453940323048</v>
      </c>
      <c r="M258" s="6">
        <v>4.4928666333767868</v>
      </c>
      <c r="N258" s="6">
        <v>24.660587587173229</v>
      </c>
      <c r="O258" s="6">
        <v>15.858832801605065</v>
      </c>
      <c r="P258" s="1">
        <v>11.63386072993497</v>
      </c>
      <c r="Q258" s="1">
        <v>15.623163123629089</v>
      </c>
      <c r="R258" s="1">
        <v>20.810642779779673</v>
      </c>
      <c r="S258" s="1">
        <v>38.475164758585159</v>
      </c>
      <c r="T258" s="1">
        <v>19.505349576696911</v>
      </c>
      <c r="U258" s="1">
        <v>28.167573111564174</v>
      </c>
      <c r="V258" s="1">
        <v>29.274536872632957</v>
      </c>
      <c r="W258" s="7">
        <v>24</v>
      </c>
      <c r="X258" s="7">
        <v>20.623725092973622</v>
      </c>
      <c r="Y258" s="7">
        <v>9.9175284707517459</v>
      </c>
      <c r="Z258" s="7">
        <v>4.520852486334058</v>
      </c>
      <c r="AA258" s="7">
        <v>38.844496538680204</v>
      </c>
      <c r="AB258" s="7">
        <v>-1.0984533185354195E-3</v>
      </c>
      <c r="AC258" s="7">
        <v>33.254498714652961</v>
      </c>
      <c r="AD258">
        <v>24</v>
      </c>
      <c r="AE258">
        <v>22.655587639460432</v>
      </c>
      <c r="AF258">
        <v>4.1856748238155568</v>
      </c>
      <c r="AG258">
        <v>-9.5182950273318827</v>
      </c>
      <c r="AH258">
        <v>62.950117212030456</v>
      </c>
      <c r="AI258">
        <v>-30.842746133296338</v>
      </c>
      <c r="AJ258">
        <v>56.643496143958878</v>
      </c>
    </row>
    <row r="259" spans="1:36" x14ac:dyDescent="0.2">
      <c r="A259">
        <v>251</v>
      </c>
      <c r="B259" s="1">
        <v>9.7584619654888076</v>
      </c>
      <c r="C259" s="1">
        <v>10.420704026873</v>
      </c>
      <c r="D259" s="1">
        <v>11.51786919932518</v>
      </c>
      <c r="E259" s="1">
        <v>17.553746982270894</v>
      </c>
      <c r="F259" s="1">
        <v>16.865945740802204</v>
      </c>
      <c r="G259" s="1">
        <v>19.009480499608657</v>
      </c>
      <c r="H259" s="1">
        <v>20.815517862603251</v>
      </c>
      <c r="I259" s="6">
        <v>9.4226809213576637</v>
      </c>
      <c r="J259" s="6">
        <v>10.938743499010458</v>
      </c>
      <c r="K259" s="6">
        <v>12.898722347715792</v>
      </c>
      <c r="L259" s="6">
        <v>22.297861417586056</v>
      </c>
      <c r="M259" s="6">
        <v>20.052016847794288</v>
      </c>
      <c r="N259" s="6">
        <v>19.299193663958878</v>
      </c>
      <c r="O259" s="6">
        <v>17.51468972072448</v>
      </c>
      <c r="P259" s="1">
        <v>11.293249337247888</v>
      </c>
      <c r="Q259" s="1">
        <v>10.460490964421345</v>
      </c>
      <c r="R259" s="1">
        <v>24.011452297763725</v>
      </c>
      <c r="S259" s="1">
        <v>6.0371823666920186</v>
      </c>
      <c r="T259" s="1">
        <v>12.949658928412966</v>
      </c>
      <c r="U259" s="1">
        <v>23.285253951404258</v>
      </c>
      <c r="V259" s="1">
        <v>15.303129506289268</v>
      </c>
      <c r="W259" s="7">
        <v>16.565996938763451</v>
      </c>
      <c r="X259" s="7">
        <v>30.870327934525189</v>
      </c>
      <c r="Y259" s="7">
        <v>16.315280370450562</v>
      </c>
      <c r="Z259" s="7">
        <v>12.152014466693744</v>
      </c>
      <c r="AA259" s="7">
        <v>11.549006740973866</v>
      </c>
      <c r="AB259" s="7">
        <v>40.829768520147617</v>
      </c>
      <c r="AC259" s="7">
        <v>27.027188893440833</v>
      </c>
      <c r="AD259">
        <v>16.565996938763451</v>
      </c>
      <c r="AE259">
        <v>38.025491901787781</v>
      </c>
      <c r="AF259">
        <v>15.381740648288487</v>
      </c>
      <c r="AG259">
        <v>5.7440289333874883</v>
      </c>
      <c r="AH259">
        <v>1.5352651671912025</v>
      </c>
      <c r="AI259">
        <v>71.23442130036905</v>
      </c>
      <c r="AJ259">
        <v>37.961566680322498</v>
      </c>
    </row>
    <row r="260" spans="1:36" x14ac:dyDescent="0.2">
      <c r="A260">
        <v>252</v>
      </c>
      <c r="B260" s="1">
        <v>6.2548605887499278</v>
      </c>
      <c r="C260" s="1">
        <v>12.025240486494368</v>
      </c>
      <c r="D260" s="1">
        <v>13.552942100589721</v>
      </c>
      <c r="E260" s="1">
        <v>15.330974378780263</v>
      </c>
      <c r="F260" s="1">
        <v>19.866174981496027</v>
      </c>
      <c r="G260" s="1">
        <v>15.170479637531551</v>
      </c>
      <c r="H260" s="1">
        <v>25.917762655827595</v>
      </c>
      <c r="I260" s="6">
        <v>10.92371437655887</v>
      </c>
      <c r="J260" s="6">
        <v>10.139506014091957</v>
      </c>
      <c r="K260" s="6">
        <v>10.090401911293934</v>
      </c>
      <c r="L260" s="6">
        <v>28.184492710118072</v>
      </c>
      <c r="M260" s="6">
        <v>17.998771959442845</v>
      </c>
      <c r="N260" s="6">
        <v>22.156755267563859</v>
      </c>
      <c r="O260" s="6">
        <v>35.673451897596919</v>
      </c>
      <c r="P260" s="1">
        <v>7.8545214087603679</v>
      </c>
      <c r="Q260" s="1">
        <v>9.5514902383997544</v>
      </c>
      <c r="R260" s="1">
        <v>2.7689689893337341</v>
      </c>
      <c r="S260" s="1">
        <v>5.1181186632189348</v>
      </c>
      <c r="T260" s="1">
        <v>2.5162083028333253</v>
      </c>
      <c r="U260" s="1">
        <v>18.987245916652824</v>
      </c>
      <c r="V260" s="1">
        <v>14.194862316439146</v>
      </c>
      <c r="W260" s="7">
        <v>19.179260283495008</v>
      </c>
      <c r="X260" s="7">
        <v>25.639350949138198</v>
      </c>
      <c r="Y260" s="7">
        <v>34.873130729647862</v>
      </c>
      <c r="Z260" s="7">
        <v>28.62724935732648</v>
      </c>
      <c r="AA260" s="7">
        <v>-1.2220299874386774E-4</v>
      </c>
      <c r="AB260" s="7">
        <v>19.436720252901107</v>
      </c>
      <c r="AC260" s="7">
        <v>7.1466929482068577</v>
      </c>
      <c r="AD260">
        <v>19.179260283495008</v>
      </c>
      <c r="AE260">
        <v>30.179026423707299</v>
      </c>
      <c r="AF260">
        <v>47.857978776883762</v>
      </c>
      <c r="AG260">
        <v>38.694498714652958</v>
      </c>
      <c r="AH260">
        <v>-24.450274956747172</v>
      </c>
      <c r="AI260">
        <v>17.751800632252774</v>
      </c>
      <c r="AJ260">
        <v>-21.679921155379429</v>
      </c>
    </row>
    <row r="261" spans="1:36" x14ac:dyDescent="0.2">
      <c r="A261">
        <v>253</v>
      </c>
      <c r="B261" s="1">
        <v>14.742144982714777</v>
      </c>
      <c r="C261" s="1">
        <v>16.800178759396523</v>
      </c>
      <c r="D261" s="1">
        <v>9.2492767727157812</v>
      </c>
      <c r="E261" s="1">
        <v>23.832512866833881</v>
      </c>
      <c r="F261" s="1">
        <v>20.972845787141914</v>
      </c>
      <c r="G261" s="1">
        <v>17.111083887286966</v>
      </c>
      <c r="H261" s="1">
        <v>22.523149639469288</v>
      </c>
      <c r="I261" s="6">
        <v>8.496251779914278</v>
      </c>
      <c r="J261" s="6">
        <v>11.185218528154531</v>
      </c>
      <c r="K261" s="6">
        <v>13.920479643989966</v>
      </c>
      <c r="L261" s="6">
        <v>19.654292434392929</v>
      </c>
      <c r="M261" s="6">
        <v>10.618720595828258</v>
      </c>
      <c r="N261" s="6">
        <v>14.890089858707334</v>
      </c>
      <c r="O261" s="6">
        <v>23.341098814805708</v>
      </c>
      <c r="P261" s="1">
        <v>6.954019457814006</v>
      </c>
      <c r="Q261" s="1">
        <v>14.247083397957553</v>
      </c>
      <c r="R261" s="1">
        <v>33.636930981340171</v>
      </c>
      <c r="S261" s="1">
        <v>16.943679361615484</v>
      </c>
      <c r="T261" s="1">
        <v>23.447828982244651</v>
      </c>
      <c r="U261" s="1">
        <v>36.037908658382193</v>
      </c>
      <c r="V261" s="1">
        <v>21.58147926531505</v>
      </c>
      <c r="W261" s="7">
        <v>20.883146105758271</v>
      </c>
      <c r="X261" s="7">
        <v>28.719993886449824</v>
      </c>
      <c r="Y261" s="7">
        <v>12.596147245942205</v>
      </c>
      <c r="Z261" s="7">
        <v>12.422572466940213</v>
      </c>
      <c r="AA261" s="7">
        <v>12.026938764920361</v>
      </c>
      <c r="AB261" s="7">
        <v>32.997609595727482</v>
      </c>
      <c r="AC261" s="7">
        <v>11.342332785084606</v>
      </c>
      <c r="AD261">
        <v>20.883146105758271</v>
      </c>
      <c r="AE261">
        <v>34.799990829674741</v>
      </c>
      <c r="AF261">
        <v>8.8732576803988596</v>
      </c>
      <c r="AG261">
        <v>6.2851449338804262</v>
      </c>
      <c r="AH261">
        <v>2.6106122210708134</v>
      </c>
      <c r="AI261">
        <v>51.654023989318702</v>
      </c>
      <c r="AJ261">
        <v>-9.0930016447461792</v>
      </c>
    </row>
    <row r="262" spans="1:36" x14ac:dyDescent="0.2">
      <c r="A262">
        <v>254</v>
      </c>
      <c r="B262" s="1">
        <v>6.6604817384835471</v>
      </c>
      <c r="C262" s="1">
        <v>16.531423240967861</v>
      </c>
      <c r="D262" s="1">
        <v>17.695970045092736</v>
      </c>
      <c r="E262" s="1">
        <v>14.756029398663479</v>
      </c>
      <c r="F262" s="1">
        <v>17.878008316619749</v>
      </c>
      <c r="G262" s="1">
        <v>14.888335459043812</v>
      </c>
      <c r="H262" s="1">
        <v>19.541089973177261</v>
      </c>
      <c r="I262" s="6">
        <v>7.7244625661407982</v>
      </c>
      <c r="J262" s="6">
        <v>13.949870052325167</v>
      </c>
      <c r="K262" s="6">
        <v>16.977409166143886</v>
      </c>
      <c r="L262" s="6">
        <v>13.394879230993588</v>
      </c>
      <c r="M262" s="6">
        <v>15.270649881795782</v>
      </c>
      <c r="N262" s="6">
        <v>22.985484755210845</v>
      </c>
      <c r="O262" s="6">
        <v>19.611055705134707</v>
      </c>
      <c r="P262" s="1">
        <v>13.373326034670422</v>
      </c>
      <c r="Q262" s="1">
        <v>6.8287722269381996</v>
      </c>
      <c r="R262" s="1">
        <v>20.825998352986552</v>
      </c>
      <c r="S262" s="1">
        <v>18.848381792072331</v>
      </c>
      <c r="T262" s="1">
        <v>29.161914909522647</v>
      </c>
      <c r="U262" s="1">
        <v>11.279051246625144</v>
      </c>
      <c r="V262" s="1">
        <v>15.1543629212985</v>
      </c>
      <c r="W262" s="7">
        <v>1.4105444623177363</v>
      </c>
      <c r="X262" s="7">
        <v>25.542416452442161</v>
      </c>
      <c r="Y262" s="7">
        <v>14.244795784189767</v>
      </c>
      <c r="Z262" s="7">
        <v>28.995381899191202</v>
      </c>
      <c r="AA262" s="7">
        <v>2.2881753919988785</v>
      </c>
      <c r="AB262" s="7">
        <v>20.613695276869585</v>
      </c>
      <c r="AC262" s="7">
        <v>40.154824806175554</v>
      </c>
      <c r="AD262">
        <v>1.4105444623177363</v>
      </c>
      <c r="AE262">
        <v>30.033624678663241</v>
      </c>
      <c r="AF262">
        <v>11.758392622332096</v>
      </c>
      <c r="AG262">
        <v>39.430763798382408</v>
      </c>
      <c r="AH262">
        <v>-19.301605368002519</v>
      </c>
      <c r="AI262">
        <v>20.694238192173962</v>
      </c>
      <c r="AJ262">
        <v>77.344474418526659</v>
      </c>
    </row>
    <row r="263" spans="1:36" x14ac:dyDescent="0.2">
      <c r="A263">
        <v>255</v>
      </c>
      <c r="B263" s="1">
        <v>7.5098134146848743</v>
      </c>
      <c r="C263" s="1">
        <v>14.69460236619404</v>
      </c>
      <c r="D263" s="1">
        <v>10.840934369444904</v>
      </c>
      <c r="E263" s="1">
        <v>10.689618315914366</v>
      </c>
      <c r="F263" s="1">
        <v>20.795813450994455</v>
      </c>
      <c r="G263" s="1">
        <v>21.665590557026405</v>
      </c>
      <c r="H263" s="1">
        <v>25.656080086864321</v>
      </c>
      <c r="I263" s="6">
        <v>8.1068345126747552</v>
      </c>
      <c r="J263" s="6">
        <v>14.852898940317884</v>
      </c>
      <c r="K263" s="6">
        <v>11.447418625267838</v>
      </c>
      <c r="L263" s="6">
        <v>16.185989984706275</v>
      </c>
      <c r="M263" s="6">
        <v>26.85752155341271</v>
      </c>
      <c r="N263" s="6">
        <v>27.794181712489809</v>
      </c>
      <c r="O263" s="6">
        <v>19.430277676750094</v>
      </c>
      <c r="P263" s="1">
        <v>10.793913558293591</v>
      </c>
      <c r="Q263" s="1">
        <v>10.830422356037086</v>
      </c>
      <c r="R263" s="1">
        <v>12.278687249375235</v>
      </c>
      <c r="S263" s="1">
        <v>-0.1668345512505347</v>
      </c>
      <c r="T263" s="1">
        <v>22.047470608644726</v>
      </c>
      <c r="U263" s="1">
        <v>3.1483486751622038</v>
      </c>
      <c r="V263" s="1">
        <v>10.070766831266292</v>
      </c>
      <c r="W263" s="7">
        <v>16.390900895830331</v>
      </c>
      <c r="X263" s="7">
        <v>24.12358460924462</v>
      </c>
      <c r="Y263" s="7">
        <v>27.084832904884319</v>
      </c>
      <c r="Z263" s="7">
        <v>6.4396138150820148</v>
      </c>
      <c r="AA263" s="7">
        <v>30.169665809768638</v>
      </c>
      <c r="AB263" s="7">
        <v>8.1625219192863128</v>
      </c>
      <c r="AC263" s="7">
        <v>27.748650739919583</v>
      </c>
      <c r="AD263">
        <v>16.390900895830331</v>
      </c>
      <c r="AE263">
        <v>27.905376913866927</v>
      </c>
      <c r="AF263">
        <v>34.228457583547559</v>
      </c>
      <c r="AG263">
        <v>-5.68077236983597</v>
      </c>
      <c r="AH263">
        <v>43.431748071979435</v>
      </c>
      <c r="AI263">
        <v>-10.433695201784214</v>
      </c>
      <c r="AJ263">
        <v>40.125952219758751</v>
      </c>
    </row>
    <row r="264" spans="1:36" x14ac:dyDescent="0.2">
      <c r="A264">
        <v>256</v>
      </c>
      <c r="B264" s="1">
        <v>5.413459091719572</v>
      </c>
      <c r="C264" s="1">
        <v>13.996718623915207</v>
      </c>
      <c r="D264" s="1">
        <v>13.566055336966755</v>
      </c>
      <c r="E264" s="1">
        <v>17.133163388452676</v>
      </c>
      <c r="F264" s="1">
        <v>14.52776924397353</v>
      </c>
      <c r="G264" s="1">
        <v>20.216649101438442</v>
      </c>
      <c r="H264" s="1">
        <v>21.213335781082602</v>
      </c>
      <c r="I264" s="6">
        <v>8.9322405981143884</v>
      </c>
      <c r="J264" s="6">
        <v>7.7378563961520967</v>
      </c>
      <c r="K264" s="6">
        <v>10.850548806000448</v>
      </c>
      <c r="L264" s="6">
        <v>14.756416565500437</v>
      </c>
      <c r="M264" s="6">
        <v>19.847588703029526</v>
      </c>
      <c r="N264" s="6">
        <v>25.187834677511965</v>
      </c>
      <c r="O264" s="6">
        <v>28.429324461999848</v>
      </c>
      <c r="P264" s="1">
        <v>12.369440325578847</v>
      </c>
      <c r="Q264" s="1">
        <v>8.199172858251556</v>
      </c>
      <c r="R264" s="1">
        <v>-0.55669545046631796</v>
      </c>
      <c r="S264" s="1">
        <v>7.3569439967788526</v>
      </c>
      <c r="T264" s="1">
        <v>32.708573568660185</v>
      </c>
      <c r="U264" s="1">
        <v>30.904442680535752</v>
      </c>
      <c r="V264" s="1">
        <v>18.104084450615357</v>
      </c>
      <c r="W264" s="7">
        <v>18.120936316150281</v>
      </c>
      <c r="X264" s="7">
        <v>12.172880895852195</v>
      </c>
      <c r="Y264" s="7">
        <v>11.096840539299967</v>
      </c>
      <c r="Z264" s="7">
        <v>10.432866680044549</v>
      </c>
      <c r="AA264" s="7">
        <v>16.833425741980381</v>
      </c>
      <c r="AB264" s="7">
        <v>13.954277386624911</v>
      </c>
      <c r="AC264" s="7">
        <v>33.254498714652961</v>
      </c>
      <c r="AD264">
        <v>18.120936316150281</v>
      </c>
      <c r="AE264">
        <v>9.9793213437782935</v>
      </c>
      <c r="AF264">
        <v>6.2494709437749441</v>
      </c>
      <c r="AG264">
        <v>2.3057333600891008</v>
      </c>
      <c r="AH264">
        <v>13.425207919455859</v>
      </c>
      <c r="AI264">
        <v>4.0456934665622812</v>
      </c>
      <c r="AJ264">
        <v>56.643496143958878</v>
      </c>
    </row>
    <row r="265" spans="1:36" x14ac:dyDescent="0.2">
      <c r="A265">
        <v>257</v>
      </c>
      <c r="B265" s="1">
        <v>15.240608623871962</v>
      </c>
      <c r="C265" s="1">
        <v>8.5622183615763756</v>
      </c>
      <c r="D265" s="1">
        <v>9.9049359741243315</v>
      </c>
      <c r="E265" s="1">
        <v>15.270658506085503</v>
      </c>
      <c r="F265" s="1">
        <v>16.207752759076225</v>
      </c>
      <c r="G265" s="1">
        <v>18.133858253642956</v>
      </c>
      <c r="H265" s="1">
        <v>23.40997290929748</v>
      </c>
      <c r="I265" s="6">
        <v>9.6857912542083042</v>
      </c>
      <c r="J265" s="6">
        <v>9.7686055577699733</v>
      </c>
      <c r="K265" s="6">
        <v>10.583100014301062</v>
      </c>
      <c r="L265" s="6">
        <v>22.560846938983815</v>
      </c>
      <c r="M265" s="6">
        <v>10.943474087201558</v>
      </c>
      <c r="N265" s="6">
        <v>25.045862874142536</v>
      </c>
      <c r="O265" s="6">
        <v>25.50649507464324</v>
      </c>
      <c r="P265" s="1">
        <v>11.334793100516238</v>
      </c>
      <c r="Q265" s="1">
        <v>12.867254009211868</v>
      </c>
      <c r="R265" s="1">
        <v>28.325366829038046</v>
      </c>
      <c r="S265" s="1">
        <v>16.237677047238542</v>
      </c>
      <c r="T265" s="1">
        <v>11.536351067971196</v>
      </c>
      <c r="U265" s="1">
        <v>8.1174392347150537</v>
      </c>
      <c r="V265" s="1">
        <v>54.749864188866077</v>
      </c>
      <c r="W265" s="7">
        <v>12.287163478815232</v>
      </c>
      <c r="X265" s="7">
        <v>6.5411947891099453</v>
      </c>
      <c r="Y265" s="7">
        <v>27.084832904884319</v>
      </c>
      <c r="Z265" s="7">
        <v>12.962650442963765</v>
      </c>
      <c r="AA265" s="7">
        <v>10.210150813382425</v>
      </c>
      <c r="AB265" s="7">
        <v>16.836444185935402</v>
      </c>
      <c r="AC265" s="7">
        <v>14.011384778596909</v>
      </c>
      <c r="AD265">
        <v>12.287163478815232</v>
      </c>
      <c r="AE265">
        <v>1.5317921836649193</v>
      </c>
      <c r="AF265">
        <v>34.228457583547559</v>
      </c>
      <c r="AG265">
        <v>7.3653008859275326</v>
      </c>
      <c r="AH265">
        <v>-1.4771606698895421</v>
      </c>
      <c r="AI265">
        <v>11.251110464838503</v>
      </c>
      <c r="AJ265">
        <v>-1.0858456642092724</v>
      </c>
    </row>
    <row r="266" spans="1:36" x14ac:dyDescent="0.2">
      <c r="A266">
        <v>258</v>
      </c>
      <c r="B266" s="1">
        <v>4.9439176069835629</v>
      </c>
      <c r="C266" s="1">
        <v>12.5490198938727</v>
      </c>
      <c r="D266" s="1">
        <v>11.089485467165835</v>
      </c>
      <c r="E266" s="1">
        <v>20.949160641166184</v>
      </c>
      <c r="F266" s="1">
        <v>18.424273821725432</v>
      </c>
      <c r="G266" s="1">
        <v>21.263428632916604</v>
      </c>
      <c r="H266" s="1">
        <v>24.913678410949665</v>
      </c>
      <c r="I266" s="6">
        <v>8.6401118506875356</v>
      </c>
      <c r="J266" s="6">
        <v>13.076062354364685</v>
      </c>
      <c r="K266" s="6">
        <v>10.240901232051975</v>
      </c>
      <c r="L266" s="6">
        <v>26.818913563110279</v>
      </c>
      <c r="M266" s="6">
        <v>23.498500198582789</v>
      </c>
      <c r="N266" s="6">
        <v>21.098783498869807</v>
      </c>
      <c r="O266" s="6">
        <v>22.401753698517449</v>
      </c>
      <c r="P266" s="1">
        <v>14.713501998221314</v>
      </c>
      <c r="Q266" s="1">
        <v>14.95800917657278</v>
      </c>
      <c r="R266" s="1">
        <v>15.677575035916917</v>
      </c>
      <c r="S266" s="1">
        <v>24.759101850097476</v>
      </c>
      <c r="T266" s="1">
        <v>25.496216772164104</v>
      </c>
      <c r="U266" s="1">
        <v>11.437168840608198</v>
      </c>
      <c r="V266" s="1">
        <v>10.512091721484607</v>
      </c>
      <c r="W266" s="7">
        <v>2.0925456069601527</v>
      </c>
      <c r="X266" s="7">
        <v>15.816026850359302</v>
      </c>
      <c r="Y266" s="7">
        <v>10.467127613025522</v>
      </c>
      <c r="Z266" s="7">
        <v>10.919266281860232</v>
      </c>
      <c r="AA266" s="7">
        <v>30.169665809768638</v>
      </c>
      <c r="AB266" s="7">
        <v>7.9746781702537586</v>
      </c>
      <c r="AC266" s="7">
        <v>38.011295843735567</v>
      </c>
      <c r="AD266">
        <v>2.0925456069601527</v>
      </c>
      <c r="AE266">
        <v>15.444040275538955</v>
      </c>
      <c r="AF266">
        <v>5.1474733227946645</v>
      </c>
      <c r="AG266">
        <v>3.2785325637204656</v>
      </c>
      <c r="AH266">
        <v>43.431748071979435</v>
      </c>
      <c r="AI266">
        <v>-10.903304574365599</v>
      </c>
      <c r="AJ266">
        <v>70.913887531206683</v>
      </c>
    </row>
    <row r="267" spans="1:36" x14ac:dyDescent="0.2">
      <c r="A267">
        <v>259</v>
      </c>
      <c r="B267" s="1">
        <v>11.782687271144601</v>
      </c>
      <c r="C267" s="1">
        <v>8.0624314194106326</v>
      </c>
      <c r="D267" s="1">
        <v>15.848966478025234</v>
      </c>
      <c r="E267" s="1">
        <v>21.868408285186277</v>
      </c>
      <c r="F267" s="1">
        <v>24.42895609400567</v>
      </c>
      <c r="G267" s="1">
        <v>18.951148987820648</v>
      </c>
      <c r="H267" s="1">
        <v>23.695483349830898</v>
      </c>
      <c r="I267" s="6">
        <v>8.224825795065243</v>
      </c>
      <c r="J267" s="6">
        <v>13.701416013915773</v>
      </c>
      <c r="K267" s="6">
        <v>18.327393016570632</v>
      </c>
      <c r="L267" s="6">
        <v>14.402113730041652</v>
      </c>
      <c r="M267" s="6">
        <v>24.340335390813678</v>
      </c>
      <c r="N267" s="6">
        <v>25.461711582053919</v>
      </c>
      <c r="O267" s="6">
        <v>33.951161782205901</v>
      </c>
      <c r="P267" s="1">
        <v>13.75916209847222</v>
      </c>
      <c r="Q267" s="1">
        <v>9.0083425462437781</v>
      </c>
      <c r="R267" s="1">
        <v>9.5701619034426368</v>
      </c>
      <c r="S267" s="1">
        <v>5.2888234696886407</v>
      </c>
      <c r="T267" s="1">
        <v>28.655831547158993</v>
      </c>
      <c r="U267" s="1">
        <v>0.70711265987730343</v>
      </c>
      <c r="V267" s="1">
        <v>18.216774629187817</v>
      </c>
      <c r="W267" s="7">
        <v>5.8968479700486425</v>
      </c>
      <c r="X267" s="7">
        <v>11.749627231556948</v>
      </c>
      <c r="Y267" s="7">
        <v>21.999964570880756</v>
      </c>
      <c r="Z267" s="7">
        <v>28.62724935732648</v>
      </c>
      <c r="AA267" s="7">
        <v>37.50676040632974</v>
      </c>
      <c r="AB267" s="7">
        <v>11.641842997193002</v>
      </c>
      <c r="AC267" s="7">
        <v>11.428394717172827</v>
      </c>
      <c r="AD267">
        <v>5.8968479700486425</v>
      </c>
      <c r="AE267">
        <v>9.3444408473354255</v>
      </c>
      <c r="AF267">
        <v>25.329937999041324</v>
      </c>
      <c r="AG267">
        <v>38.694498714652958</v>
      </c>
      <c r="AH267">
        <v>59.940210914241916</v>
      </c>
      <c r="AI267">
        <v>-1.7353925070174909</v>
      </c>
      <c r="AJ267">
        <v>-8.8348158484815116</v>
      </c>
    </row>
    <row r="268" spans="1:36" x14ac:dyDescent="0.2">
      <c r="A268">
        <v>260</v>
      </c>
      <c r="B268" s="1">
        <v>10.478322698760497</v>
      </c>
      <c r="C268" s="1">
        <v>9.9307130158506567</v>
      </c>
      <c r="D268" s="1">
        <v>11.667058987496141</v>
      </c>
      <c r="E268" s="1">
        <v>17.900225985601185</v>
      </c>
      <c r="F268" s="1">
        <v>19.300626714435428</v>
      </c>
      <c r="G268" s="1">
        <v>20.12226786107686</v>
      </c>
      <c r="H268" s="1">
        <v>22.470040409817191</v>
      </c>
      <c r="I268" s="6">
        <v>7.7717871171932575</v>
      </c>
      <c r="J268" s="6">
        <v>7.4780824258833736</v>
      </c>
      <c r="K268" s="6">
        <v>17.725291674497754</v>
      </c>
      <c r="L268" s="6">
        <v>18.886986093107943</v>
      </c>
      <c r="M268" s="6">
        <v>19.514855153705014</v>
      </c>
      <c r="N268" s="6">
        <v>27.882379857537529</v>
      </c>
      <c r="O268" s="6">
        <v>20.173641300662567</v>
      </c>
      <c r="P268" s="1">
        <v>11.970669653957014</v>
      </c>
      <c r="Q268" s="1">
        <v>0.65250106858128731</v>
      </c>
      <c r="R268" s="1">
        <v>11.941565988886374</v>
      </c>
      <c r="S268" s="1">
        <v>22.434338498585642</v>
      </c>
      <c r="T268" s="1">
        <v>-1.2252186533358334</v>
      </c>
      <c r="U268" s="1">
        <v>23.249599866650705</v>
      </c>
      <c r="V268" s="1">
        <v>22.10504818112538</v>
      </c>
      <c r="W268" s="7">
        <v>13.118822158956272</v>
      </c>
      <c r="X268" s="7">
        <v>5.7376017502447887</v>
      </c>
      <c r="Y268" s="7">
        <v>29.565985898661605</v>
      </c>
      <c r="Z268" s="7">
        <v>26.105529095978838</v>
      </c>
      <c r="AA268" s="7">
        <v>16.119637127878285</v>
      </c>
      <c r="AB268" s="7">
        <v>-1.6465500497885443E-3</v>
      </c>
      <c r="AC268" s="7">
        <v>16.297975447839139</v>
      </c>
      <c r="AD268">
        <v>13.118822158956272</v>
      </c>
      <c r="AE268">
        <v>0.32640262536718317</v>
      </c>
      <c r="AF268">
        <v>38.570475322657806</v>
      </c>
      <c r="AG268">
        <v>33.651058191957681</v>
      </c>
      <c r="AH268">
        <v>11.819183537726136</v>
      </c>
      <c r="AI268">
        <v>-30.844116375124468</v>
      </c>
      <c r="AJ268">
        <v>5.773926343517422</v>
      </c>
    </row>
    <row r="269" spans="1:36" x14ac:dyDescent="0.2">
      <c r="A269">
        <v>261</v>
      </c>
      <c r="B269" s="1">
        <v>8.3359787083127355</v>
      </c>
      <c r="C269" s="1">
        <v>5.6074026416909719</v>
      </c>
      <c r="D269" s="1">
        <v>15.872507027333072</v>
      </c>
      <c r="E269" s="1">
        <v>9.512102247457328</v>
      </c>
      <c r="F269" s="1">
        <v>21.089160911142422</v>
      </c>
      <c r="G269" s="1">
        <v>13.131185212964006</v>
      </c>
      <c r="H269" s="1">
        <v>20.087114931851573</v>
      </c>
      <c r="I269" s="6">
        <v>7.5978286975603844</v>
      </c>
      <c r="J269" s="6">
        <v>9.9409920842660036</v>
      </c>
      <c r="K269" s="6">
        <v>14.003931792350308</v>
      </c>
      <c r="L269" s="6">
        <v>26.28586519985631</v>
      </c>
      <c r="M269" s="6">
        <v>28.814877902736534</v>
      </c>
      <c r="N269" s="6">
        <v>14.768841899424963</v>
      </c>
      <c r="O269" s="6">
        <v>25.74061828340443</v>
      </c>
      <c r="P269" s="1">
        <v>12.098717780760429</v>
      </c>
      <c r="Q269" s="1">
        <v>5.0428276587864573</v>
      </c>
      <c r="R269" s="1">
        <v>10.350212917268454</v>
      </c>
      <c r="S269" s="1">
        <v>10.896760883032265</v>
      </c>
      <c r="T269" s="1">
        <v>35.588038567697495</v>
      </c>
      <c r="U269" s="1">
        <v>26.577970312863329</v>
      </c>
      <c r="V269" s="1">
        <v>20.990666830505649</v>
      </c>
      <c r="W269" s="7">
        <v>-8.116326349703317E-4</v>
      </c>
      <c r="X269" s="7">
        <v>29.898015473372773</v>
      </c>
      <c r="Y269" s="7">
        <v>22.633824799623973</v>
      </c>
      <c r="Z269" s="7">
        <v>21.016869350332009</v>
      </c>
      <c r="AA269" s="7">
        <v>10.133468815021976</v>
      </c>
      <c r="AB269" s="7">
        <v>17.705711352158261</v>
      </c>
      <c r="AC269" s="7">
        <v>-4.7266608577793077E-4</v>
      </c>
      <c r="AD269">
        <v>-8.116326349703317E-4</v>
      </c>
      <c r="AE269">
        <v>36.567023210059169</v>
      </c>
      <c r="AF269">
        <v>26.439193399341953</v>
      </c>
      <c r="AG269">
        <v>23.473738700664022</v>
      </c>
      <c r="AH269">
        <v>-1.6496951662005495</v>
      </c>
      <c r="AI269">
        <v>13.42427838039565</v>
      </c>
      <c r="AJ269">
        <v>-43.121417998257328</v>
      </c>
    </row>
    <row r="270" spans="1:36" x14ac:dyDescent="0.2">
      <c r="A270">
        <v>262</v>
      </c>
      <c r="B270" s="1">
        <v>9.6113342392406445</v>
      </c>
      <c r="C270" s="1">
        <v>4.8781321243789542</v>
      </c>
      <c r="D270" s="1">
        <v>12.847596279666348</v>
      </c>
      <c r="E270" s="1">
        <v>19.406343989775483</v>
      </c>
      <c r="F270" s="1">
        <v>14.022089270394247</v>
      </c>
      <c r="G270" s="1">
        <v>18.616465527793764</v>
      </c>
      <c r="H270" s="1">
        <v>19.765959432289485</v>
      </c>
      <c r="I270" s="6">
        <v>9.2281778106095729</v>
      </c>
      <c r="J270" s="6">
        <v>13.805163397291977</v>
      </c>
      <c r="K270" s="6">
        <v>15.658097919688426</v>
      </c>
      <c r="L270" s="6">
        <v>14.980281567696345</v>
      </c>
      <c r="M270" s="6">
        <v>24.993177683755093</v>
      </c>
      <c r="N270" s="6">
        <v>22.041289546408088</v>
      </c>
      <c r="O270" s="6">
        <v>5.2842727784448869</v>
      </c>
      <c r="P270" s="1">
        <v>10.773354206676874</v>
      </c>
      <c r="Q270" s="1">
        <v>13.462271244138361</v>
      </c>
      <c r="R270" s="1">
        <v>24.693758622023751</v>
      </c>
      <c r="S270" s="1">
        <v>9.2942942302685747</v>
      </c>
      <c r="T270" s="1">
        <v>18.266570876161616</v>
      </c>
      <c r="U270" s="1">
        <v>2.9989041297467658</v>
      </c>
      <c r="V270" s="1">
        <v>22.373122747816122</v>
      </c>
      <c r="W270" s="7">
        <v>24</v>
      </c>
      <c r="X270" s="7">
        <v>12.955663502409511</v>
      </c>
      <c r="Y270" s="7">
        <v>31.272468341283986</v>
      </c>
      <c r="Z270" s="7">
        <v>9.8367284436622864</v>
      </c>
      <c r="AA270" s="7">
        <v>13.345011551581857</v>
      </c>
      <c r="AB270" s="7">
        <v>21.831006975653441</v>
      </c>
      <c r="AC270" s="7">
        <v>13.871054926251997</v>
      </c>
      <c r="AD270">
        <v>24</v>
      </c>
      <c r="AE270">
        <v>11.153495253614267</v>
      </c>
      <c r="AF270">
        <v>41.556819597246978</v>
      </c>
      <c r="AG270">
        <v>1.1134568873245763</v>
      </c>
      <c r="AH270">
        <v>5.5762759910591813</v>
      </c>
      <c r="AI270">
        <v>23.737517439133608</v>
      </c>
      <c r="AJ270">
        <v>-1.5068352212440068</v>
      </c>
    </row>
    <row r="271" spans="1:36" x14ac:dyDescent="0.2">
      <c r="A271">
        <v>263</v>
      </c>
      <c r="B271" s="1">
        <v>11.885572373087131</v>
      </c>
      <c r="C271" s="1">
        <v>14.546033531300528</v>
      </c>
      <c r="D271" s="1">
        <v>13.505471301404397</v>
      </c>
      <c r="E271" s="1">
        <v>12.375442974369708</v>
      </c>
      <c r="F271" s="1">
        <v>19.032388325045034</v>
      </c>
      <c r="G271" s="1">
        <v>19.30181191119334</v>
      </c>
      <c r="H271" s="1">
        <v>20.354756795991989</v>
      </c>
      <c r="I271" s="6">
        <v>10.532731434841086</v>
      </c>
      <c r="J271" s="6">
        <v>15.813841977721413</v>
      </c>
      <c r="K271" s="6">
        <v>10.367149170658848</v>
      </c>
      <c r="L271" s="6">
        <v>15.964225671712015</v>
      </c>
      <c r="M271" s="6">
        <v>13.501840250376805</v>
      </c>
      <c r="N271" s="6">
        <v>12.234680567838746</v>
      </c>
      <c r="O271" s="6">
        <v>13.95357102185568</v>
      </c>
      <c r="P271" s="1">
        <v>12.581878604654971</v>
      </c>
      <c r="Q271" s="1">
        <v>12.300140443260604</v>
      </c>
      <c r="R271" s="1">
        <v>30.871832054275597</v>
      </c>
      <c r="S271" s="1">
        <v>16.069663785040717</v>
      </c>
      <c r="T271" s="1">
        <v>30.605417317940223</v>
      </c>
      <c r="U271" s="1">
        <v>5.0007440777306709</v>
      </c>
      <c r="V271" s="1">
        <v>18.339545303467855</v>
      </c>
      <c r="W271" s="7">
        <v>24</v>
      </c>
      <c r="X271" s="7">
        <v>31.180361278966096</v>
      </c>
      <c r="Y271" s="7">
        <v>34.87172721841079</v>
      </c>
      <c r="Z271" s="7">
        <v>33.210066646255981</v>
      </c>
      <c r="AA271" s="7">
        <v>38.844329860488131</v>
      </c>
      <c r="AB271" s="7">
        <v>-7.8129398759843474E-4</v>
      </c>
      <c r="AC271" s="7">
        <v>24.692255134070113</v>
      </c>
      <c r="AD271">
        <v>24</v>
      </c>
      <c r="AE271">
        <v>38.490541918449146</v>
      </c>
      <c r="AF271">
        <v>47.855522632218886</v>
      </c>
      <c r="AG271">
        <v>47.860133292511968</v>
      </c>
      <c r="AH271">
        <v>62.949742186098298</v>
      </c>
      <c r="AI271">
        <v>-30.84195323496899</v>
      </c>
      <c r="AJ271">
        <v>30.95676540221033</v>
      </c>
    </row>
    <row r="272" spans="1:36" x14ac:dyDescent="0.2">
      <c r="A272">
        <v>264</v>
      </c>
      <c r="B272" s="1">
        <v>16.372278739534785</v>
      </c>
      <c r="C272" s="1">
        <v>13.844873429068217</v>
      </c>
      <c r="D272" s="1">
        <v>16.87710057661425</v>
      </c>
      <c r="E272" s="1">
        <v>15.080004793430426</v>
      </c>
      <c r="F272" s="1">
        <v>16.591262781494791</v>
      </c>
      <c r="G272" s="1">
        <v>24.725859756598837</v>
      </c>
      <c r="H272" s="1">
        <v>21.696139232436973</v>
      </c>
      <c r="I272" s="6">
        <v>10.442194407589836</v>
      </c>
      <c r="J272" s="6">
        <v>13.553942437001172</v>
      </c>
      <c r="K272" s="6">
        <v>9.0733639620611868</v>
      </c>
      <c r="L272" s="6">
        <v>13.493308789452886</v>
      </c>
      <c r="M272" s="6">
        <v>15.718058175445936</v>
      </c>
      <c r="N272" s="6">
        <v>14.182658987289667</v>
      </c>
      <c r="O272" s="6">
        <v>24.116495165588464</v>
      </c>
      <c r="P272" s="1">
        <v>8.9843358717737658</v>
      </c>
      <c r="Q272" s="1">
        <v>12.748502030075567</v>
      </c>
      <c r="R272" s="1">
        <v>11.912323811139352</v>
      </c>
      <c r="S272" s="1">
        <v>20.508241330008719</v>
      </c>
      <c r="T272" s="1">
        <v>16.090207292946101</v>
      </c>
      <c r="U272" s="1">
        <v>40.97052984664974</v>
      </c>
      <c r="V272" s="1">
        <v>23.372946355592685</v>
      </c>
      <c r="W272" s="7">
        <v>26.746001114150712</v>
      </c>
      <c r="X272" s="7">
        <v>26.427973561645899</v>
      </c>
      <c r="Y272" s="7">
        <v>27.084832904884319</v>
      </c>
      <c r="Z272" s="7">
        <v>28.62724935732648</v>
      </c>
      <c r="AA272" s="7">
        <v>12.270618461191566</v>
      </c>
      <c r="AB272" s="7">
        <v>29.342985962282885</v>
      </c>
      <c r="AC272" s="7">
        <v>33.254498714652961</v>
      </c>
      <c r="AD272">
        <v>26.746001114150712</v>
      </c>
      <c r="AE272">
        <v>31.361960342468848</v>
      </c>
      <c r="AF272">
        <v>34.228457583547559</v>
      </c>
      <c r="AG272">
        <v>38.694498714652958</v>
      </c>
      <c r="AH272">
        <v>3.1588915376810229</v>
      </c>
      <c r="AI272">
        <v>42.517464905707222</v>
      </c>
      <c r="AJ272">
        <v>56.643496143958878</v>
      </c>
    </row>
    <row r="273" spans="1:36" x14ac:dyDescent="0.2">
      <c r="A273">
        <v>265</v>
      </c>
      <c r="B273" s="1">
        <v>9.1389703687877439</v>
      </c>
      <c r="C273" s="1">
        <v>10.685012095288606</v>
      </c>
      <c r="D273" s="1">
        <v>11.963341402509617</v>
      </c>
      <c r="E273" s="1">
        <v>14.125839370631844</v>
      </c>
      <c r="F273" s="1">
        <v>18.358763942936086</v>
      </c>
      <c r="G273" s="1">
        <v>25.118794522440908</v>
      </c>
      <c r="H273" s="1">
        <v>18.420696805553156</v>
      </c>
      <c r="I273" s="6">
        <v>13.335386044886244</v>
      </c>
      <c r="J273" s="6">
        <v>11.335643451995768</v>
      </c>
      <c r="K273" s="6">
        <v>18.261797450359701</v>
      </c>
      <c r="L273" s="6">
        <v>22.625363104297371</v>
      </c>
      <c r="M273" s="6">
        <v>10.869760893206323</v>
      </c>
      <c r="N273" s="6">
        <v>17.615222016871456</v>
      </c>
      <c r="O273" s="6">
        <v>17.211681419441678</v>
      </c>
      <c r="P273" s="1">
        <v>10.970795053154836</v>
      </c>
      <c r="Q273" s="1">
        <v>10.094388778902632</v>
      </c>
      <c r="R273" s="1">
        <v>21.132828070129651</v>
      </c>
      <c r="S273" s="1">
        <v>13.045286165163439</v>
      </c>
      <c r="T273" s="1">
        <v>15.861880333859833</v>
      </c>
      <c r="U273" s="1">
        <v>3.5075969828301616</v>
      </c>
      <c r="V273" s="1">
        <v>12.804642561865148</v>
      </c>
      <c r="W273" s="7">
        <v>29.894287890055097</v>
      </c>
      <c r="X273" s="7">
        <v>16.951592508472039</v>
      </c>
      <c r="Y273" s="7">
        <v>29.037844393488122</v>
      </c>
      <c r="Z273" s="7">
        <v>19.775069118087167</v>
      </c>
      <c r="AA273" s="7">
        <v>30.169665809768638</v>
      </c>
      <c r="AB273" s="7">
        <v>30.79165849526283</v>
      </c>
      <c r="AC273" s="7">
        <v>22.227796229839779</v>
      </c>
      <c r="AD273">
        <v>29.894287890055097</v>
      </c>
      <c r="AE273">
        <v>17.147388762708058</v>
      </c>
      <c r="AF273">
        <v>37.646227688604213</v>
      </c>
      <c r="AG273">
        <v>20.990138236174332</v>
      </c>
      <c r="AH273">
        <v>43.431748071979435</v>
      </c>
      <c r="AI273">
        <v>46.139146238157075</v>
      </c>
      <c r="AJ273">
        <v>23.563388689519336</v>
      </c>
    </row>
    <row r="274" spans="1:36" x14ac:dyDescent="0.2">
      <c r="A274">
        <v>266</v>
      </c>
      <c r="B274" s="1">
        <v>9.4783728458751675</v>
      </c>
      <c r="C274" s="1">
        <v>7.0813796339172814</v>
      </c>
      <c r="D274" s="1">
        <v>13.365457173900733</v>
      </c>
      <c r="E274" s="1">
        <v>15.795105728701238</v>
      </c>
      <c r="F274" s="1">
        <v>16.390359075989075</v>
      </c>
      <c r="G274" s="1">
        <v>19.08570805679707</v>
      </c>
      <c r="H274" s="1">
        <v>25.016273472213161</v>
      </c>
      <c r="I274" s="6">
        <v>10.632212319023211</v>
      </c>
      <c r="J274" s="6">
        <v>10.64679154083869</v>
      </c>
      <c r="K274" s="6">
        <v>16.550843941099377</v>
      </c>
      <c r="L274" s="6">
        <v>18.937918603866482</v>
      </c>
      <c r="M274" s="6">
        <v>17.134996282152162</v>
      </c>
      <c r="N274" s="6">
        <v>28.505029477573842</v>
      </c>
      <c r="O274" s="6">
        <v>19.153019717185554</v>
      </c>
      <c r="P274" s="1">
        <v>6.3352206375849338</v>
      </c>
      <c r="Q274" s="1">
        <v>18.05701015076977</v>
      </c>
      <c r="R274" s="1">
        <v>20.472280115427484</v>
      </c>
      <c r="S274" s="1">
        <v>22.709968586237871</v>
      </c>
      <c r="T274" s="1">
        <v>32.506156799808821</v>
      </c>
      <c r="U274" s="1">
        <v>21.503288390393454</v>
      </c>
      <c r="V274" s="1">
        <v>35.734720623491256</v>
      </c>
      <c r="W274" s="7">
        <v>13.249961800705686</v>
      </c>
      <c r="X274" s="7">
        <v>21.583894614152062</v>
      </c>
      <c r="Y274" s="7">
        <v>16.376224512342517</v>
      </c>
      <c r="Z274" s="7">
        <v>32.937459871208496</v>
      </c>
      <c r="AA274" s="7">
        <v>17.502582525208428</v>
      </c>
      <c r="AB274" s="7">
        <v>37.312936426194796</v>
      </c>
      <c r="AC274" s="7">
        <v>33.254498714652961</v>
      </c>
      <c r="AD274">
        <v>13.249961800705686</v>
      </c>
      <c r="AE274">
        <v>24.095841921228097</v>
      </c>
      <c r="AF274">
        <v>15.488392896599407</v>
      </c>
      <c r="AG274">
        <v>47.31491974241699</v>
      </c>
      <c r="AH274">
        <v>14.930810681718965</v>
      </c>
      <c r="AI274">
        <v>62.442341065486985</v>
      </c>
      <c r="AJ274">
        <v>56.643496143958878</v>
      </c>
    </row>
    <row r="275" spans="1:36" x14ac:dyDescent="0.2">
      <c r="A275">
        <v>267</v>
      </c>
      <c r="B275" s="1">
        <v>13.43502092882019</v>
      </c>
      <c r="C275" s="1">
        <v>10.799051924903456</v>
      </c>
      <c r="D275" s="1">
        <v>18.95626023725627</v>
      </c>
      <c r="E275" s="1">
        <v>16.353900462227102</v>
      </c>
      <c r="F275" s="1">
        <v>17.774866950376175</v>
      </c>
      <c r="G275" s="1">
        <v>25.536816630007216</v>
      </c>
      <c r="H275" s="1">
        <v>29.92835783207336</v>
      </c>
      <c r="I275" s="6">
        <v>8.2445000019919537</v>
      </c>
      <c r="J275" s="6">
        <v>12.703776486693297</v>
      </c>
      <c r="K275" s="6">
        <v>17.312222176288952</v>
      </c>
      <c r="L275" s="6">
        <v>20.240286558533775</v>
      </c>
      <c r="M275" s="6">
        <v>16.683984665787456</v>
      </c>
      <c r="N275" s="6">
        <v>20.654182822828982</v>
      </c>
      <c r="O275" s="6">
        <v>28.314180461386822</v>
      </c>
      <c r="P275" s="1">
        <v>8.5106052463047988</v>
      </c>
      <c r="Q275" s="1">
        <v>18.654068565554972</v>
      </c>
      <c r="R275" s="1">
        <v>16.498896913087385</v>
      </c>
      <c r="S275" s="1">
        <v>18.47692342394328</v>
      </c>
      <c r="T275" s="1">
        <v>15.160555098656198</v>
      </c>
      <c r="U275" s="1">
        <v>10.59890203904251</v>
      </c>
      <c r="V275" s="1">
        <v>-11.745833221913763</v>
      </c>
      <c r="W275" s="7">
        <v>2.2787986769499007</v>
      </c>
      <c r="X275" s="7">
        <v>25.542416452442161</v>
      </c>
      <c r="Y275" s="7">
        <v>13.296503473732079</v>
      </c>
      <c r="Z275" s="7">
        <v>28.62724935732648</v>
      </c>
      <c r="AA275" s="7">
        <v>17.357029120615728</v>
      </c>
      <c r="AB275" s="7">
        <v>11.080434742381444</v>
      </c>
      <c r="AC275" s="7">
        <v>13.731319632310823</v>
      </c>
      <c r="AD275">
        <v>2.2787986769499007</v>
      </c>
      <c r="AE275">
        <v>30.033624678663241</v>
      </c>
      <c r="AF275">
        <v>10.098881079031138</v>
      </c>
      <c r="AG275">
        <v>38.694498714652958</v>
      </c>
      <c r="AH275">
        <v>14.60331552138539</v>
      </c>
      <c r="AI275">
        <v>-3.1389131440463847</v>
      </c>
      <c r="AJ275">
        <v>-1.9260411030675249</v>
      </c>
    </row>
    <row r="276" spans="1:36" x14ac:dyDescent="0.2">
      <c r="A276">
        <v>268</v>
      </c>
      <c r="B276" s="1">
        <v>13.299126505791175</v>
      </c>
      <c r="C276" s="1">
        <v>8.3357309210806232</v>
      </c>
      <c r="D276" s="1">
        <v>15.22075427492501</v>
      </c>
      <c r="E276" s="1">
        <v>12.895176364515242</v>
      </c>
      <c r="F276" s="1">
        <v>15.193880800695004</v>
      </c>
      <c r="G276" s="1">
        <v>14.642420387604844</v>
      </c>
      <c r="H276" s="1">
        <v>18.286614594851869</v>
      </c>
      <c r="I276" s="6">
        <v>9.4513598274573365</v>
      </c>
      <c r="J276" s="6">
        <v>13.436514808220771</v>
      </c>
      <c r="K276" s="6">
        <v>13.05167742786027</v>
      </c>
      <c r="L276" s="6">
        <v>10.618763672279337</v>
      </c>
      <c r="M276" s="6">
        <v>19.170577172640414</v>
      </c>
      <c r="N276" s="6">
        <v>10.977583566293008</v>
      </c>
      <c r="O276" s="6">
        <v>12.810521416762519</v>
      </c>
      <c r="P276" s="1">
        <v>3.9821884233225102</v>
      </c>
      <c r="Q276" s="1">
        <v>8.0592910451838655</v>
      </c>
      <c r="R276" s="1">
        <v>5.0494583008684781</v>
      </c>
      <c r="S276" s="1">
        <v>27.346796540710255</v>
      </c>
      <c r="T276" s="1">
        <v>42.839660356627824</v>
      </c>
      <c r="U276" s="1">
        <v>34.346883126531473</v>
      </c>
      <c r="V276" s="1">
        <v>28.134483010147601</v>
      </c>
      <c r="W276" s="7">
        <v>30.900414391306054</v>
      </c>
      <c r="X276" s="7">
        <v>14.392366324016647</v>
      </c>
      <c r="Y276" s="7">
        <v>6.0176926185273132</v>
      </c>
      <c r="Z276" s="7">
        <v>19.714400643573093</v>
      </c>
      <c r="AA276" s="7">
        <v>30.169665809768638</v>
      </c>
      <c r="AB276" s="7">
        <v>17.945407824673186</v>
      </c>
      <c r="AC276" s="7">
        <v>-1.6660897169075816E-4</v>
      </c>
      <c r="AD276">
        <v>30.900414391306054</v>
      </c>
      <c r="AE276">
        <v>13.308549486024971</v>
      </c>
      <c r="AF276">
        <v>-2.6390379175772023</v>
      </c>
      <c r="AG276">
        <v>20.868801287146184</v>
      </c>
      <c r="AH276">
        <v>43.431748071979435</v>
      </c>
      <c r="AI276">
        <v>14.023519561682965</v>
      </c>
      <c r="AJ276">
        <v>-43.120499826915065</v>
      </c>
    </row>
    <row r="277" spans="1:36" x14ac:dyDescent="0.2">
      <c r="A277">
        <v>269</v>
      </c>
      <c r="B277" s="1">
        <v>10.954615556902741</v>
      </c>
      <c r="C277" s="1">
        <v>15.030148951346447</v>
      </c>
      <c r="D277" s="1">
        <v>13.917148767947335</v>
      </c>
      <c r="E277" s="1">
        <v>18.81340558266232</v>
      </c>
      <c r="F277" s="1">
        <v>15.796084448591216</v>
      </c>
      <c r="G277" s="1">
        <v>18.404011350432835</v>
      </c>
      <c r="H277" s="1">
        <v>20.852417042962081</v>
      </c>
      <c r="I277" s="6">
        <v>14.622709922587159</v>
      </c>
      <c r="J277" s="6">
        <v>10.496584246421625</v>
      </c>
      <c r="K277" s="6">
        <v>16.69040867106483</v>
      </c>
      <c r="L277" s="6">
        <v>18.037937355348596</v>
      </c>
      <c r="M277" s="6">
        <v>18.86904932023813</v>
      </c>
      <c r="N277" s="6">
        <v>18.804029261983764</v>
      </c>
      <c r="O277" s="6">
        <v>14.331747922979845</v>
      </c>
      <c r="P277" s="1">
        <v>14.952108127975261</v>
      </c>
      <c r="Q277" s="1">
        <v>10.961738784308412</v>
      </c>
      <c r="R277" s="1">
        <v>11.976295895938538</v>
      </c>
      <c r="S277" s="1">
        <v>30.274082410962173</v>
      </c>
      <c r="T277" s="1">
        <v>17.332273228198009</v>
      </c>
      <c r="U277" s="1">
        <v>16.057868232200356</v>
      </c>
      <c r="V277" s="1">
        <v>43.90406804314474</v>
      </c>
      <c r="W277" s="7">
        <v>14.408981272175945</v>
      </c>
      <c r="X277" s="7">
        <v>11.263543092381131</v>
      </c>
      <c r="Y277" s="7">
        <v>-6.8929671975388013E-4</v>
      </c>
      <c r="Z277" s="7">
        <v>17.66038059037124</v>
      </c>
      <c r="AA277" s="7">
        <v>6.9132675840185005</v>
      </c>
      <c r="AB277" s="7">
        <v>18.142676500511214</v>
      </c>
      <c r="AC277" s="7">
        <v>42.815569284841899</v>
      </c>
      <c r="AD277">
        <v>14.408981272175945</v>
      </c>
      <c r="AE277">
        <v>8.6153146385716983</v>
      </c>
      <c r="AF277">
        <v>-13.171206269259571</v>
      </c>
      <c r="AG277">
        <v>16.760761180742481</v>
      </c>
      <c r="AH277">
        <v>-8.8951479359583718</v>
      </c>
      <c r="AI277">
        <v>14.516691251278038</v>
      </c>
      <c r="AJ277">
        <v>85.326707854525694</v>
      </c>
    </row>
    <row r="278" spans="1:36" x14ac:dyDescent="0.2">
      <c r="A278">
        <v>270</v>
      </c>
      <c r="B278" s="1">
        <v>12.39395300770606</v>
      </c>
      <c r="C278" s="1">
        <v>11.37687151676576</v>
      </c>
      <c r="D278" s="1">
        <v>10.464105326467408</v>
      </c>
      <c r="E278" s="1">
        <v>14.727059203008702</v>
      </c>
      <c r="F278" s="1">
        <v>19.253860551040187</v>
      </c>
      <c r="G278" s="1">
        <v>20.024935102197421</v>
      </c>
      <c r="H278" s="1">
        <v>17.57054446238098</v>
      </c>
      <c r="I278" s="6">
        <v>12.261690202528804</v>
      </c>
      <c r="J278" s="6">
        <v>4.9364996161488843</v>
      </c>
      <c r="K278" s="6">
        <v>19.678481238114884</v>
      </c>
      <c r="L278" s="6">
        <v>13.246569473835931</v>
      </c>
      <c r="M278" s="6">
        <v>21.435997298706884</v>
      </c>
      <c r="N278" s="6">
        <v>18.101980743057826</v>
      </c>
      <c r="O278" s="6">
        <v>27.409309432579747</v>
      </c>
      <c r="P278" s="1">
        <v>7.5911288638488985</v>
      </c>
      <c r="Q278" s="1">
        <v>9.614570960768237</v>
      </c>
      <c r="R278" s="1">
        <v>19.957257499149236</v>
      </c>
      <c r="S278" s="1">
        <v>32.434954574430179</v>
      </c>
      <c r="T278" s="1">
        <v>11.627796600532877</v>
      </c>
      <c r="U278" s="1">
        <v>17.62724379684358</v>
      </c>
      <c r="V278" s="1">
        <v>17.700845560652759</v>
      </c>
      <c r="W278" s="7">
        <v>13.466193455601978</v>
      </c>
      <c r="X278" s="7">
        <v>16.981355034817842</v>
      </c>
      <c r="Y278" s="7">
        <v>18.59469260629028</v>
      </c>
      <c r="Z278" s="7">
        <v>28.62724935732648</v>
      </c>
      <c r="AA278" s="7">
        <v>30.169665809768638</v>
      </c>
      <c r="AB278" s="7">
        <v>10.690890235751658</v>
      </c>
      <c r="AC278" s="7">
        <v>22.842897862903271</v>
      </c>
      <c r="AD278">
        <v>13.466193455601978</v>
      </c>
      <c r="AE278">
        <v>17.192032552226767</v>
      </c>
      <c r="AF278">
        <v>19.370712061007989</v>
      </c>
      <c r="AG278">
        <v>38.694498714652958</v>
      </c>
      <c r="AH278">
        <v>43.431748071979435</v>
      </c>
      <c r="AI278">
        <v>-4.1127744106208555</v>
      </c>
      <c r="AJ278">
        <v>25.408693588709809</v>
      </c>
    </row>
    <row r="279" spans="1:36" x14ac:dyDescent="0.2">
      <c r="A279">
        <v>271</v>
      </c>
      <c r="B279" s="1">
        <v>9.7431201423671929</v>
      </c>
      <c r="C279" s="1">
        <v>12.755400082894287</v>
      </c>
      <c r="D279" s="1">
        <v>19.397228475144637</v>
      </c>
      <c r="E279" s="1">
        <v>14.778553927003488</v>
      </c>
      <c r="F279" s="1">
        <v>16.165817454614583</v>
      </c>
      <c r="G279" s="1">
        <v>24.881565823795491</v>
      </c>
      <c r="H279" s="1">
        <v>21.354468349067982</v>
      </c>
      <c r="I279" s="6">
        <v>8.0811723906335686</v>
      </c>
      <c r="J279" s="6">
        <v>13.725915281148289</v>
      </c>
      <c r="K279" s="6">
        <v>17.856885330770272</v>
      </c>
      <c r="L279" s="6">
        <v>18.635149321976304</v>
      </c>
      <c r="M279" s="6">
        <v>18.955099715007709</v>
      </c>
      <c r="N279" s="6">
        <v>31.368519371753898</v>
      </c>
      <c r="O279" s="6">
        <v>10.918021179264715</v>
      </c>
      <c r="P279" s="1">
        <v>15.828685951613805</v>
      </c>
      <c r="Q279" s="1">
        <v>13.447303783027253</v>
      </c>
      <c r="R279" s="1">
        <v>14.8922866753588</v>
      </c>
      <c r="S279" s="1">
        <v>8.9236987515744275</v>
      </c>
      <c r="T279" s="1">
        <v>13.271933590785018</v>
      </c>
      <c r="U279" s="1">
        <v>51.659047233081765</v>
      </c>
      <c r="V279" s="1">
        <v>23.487446693133354</v>
      </c>
      <c r="W279" s="7">
        <v>16.507527950575785</v>
      </c>
      <c r="X279" s="7">
        <v>12.572101072724015</v>
      </c>
      <c r="Y279" s="7">
        <v>12.095603176133164</v>
      </c>
      <c r="Z279" s="7">
        <v>-5.634396259154073E-5</v>
      </c>
      <c r="AA279" s="7">
        <v>13.204102239551981</v>
      </c>
      <c r="AB279" s="7">
        <v>31.712082262210799</v>
      </c>
      <c r="AC279" s="7">
        <v>-1.7029224162223855E-3</v>
      </c>
      <c r="AD279">
        <v>16.507527950575785</v>
      </c>
      <c r="AE279">
        <v>10.578151609086024</v>
      </c>
      <c r="AF279">
        <v>7.9973055582330375</v>
      </c>
      <c r="AG279">
        <v>-18.56011268792518</v>
      </c>
      <c r="AH279">
        <v>5.2592300389919613</v>
      </c>
      <c r="AI279">
        <v>48.440205655526995</v>
      </c>
      <c r="AJ279">
        <v>-43.125108767248662</v>
      </c>
    </row>
    <row r="280" spans="1:36" x14ac:dyDescent="0.2">
      <c r="A280">
        <v>272</v>
      </c>
      <c r="B280" s="1">
        <v>10.505418497151423</v>
      </c>
      <c r="C280" s="1">
        <v>11.287753690951599</v>
      </c>
      <c r="D280" s="1">
        <v>11.912332801380968</v>
      </c>
      <c r="E280" s="1">
        <v>20.235841179015047</v>
      </c>
      <c r="F280" s="1">
        <v>18.565094765760637</v>
      </c>
      <c r="G280" s="1">
        <v>26.444993787878161</v>
      </c>
      <c r="H280" s="1">
        <v>24.264722989069092</v>
      </c>
      <c r="I280" s="6">
        <v>10.275081902434941</v>
      </c>
      <c r="J280" s="6">
        <v>12.712246081022045</v>
      </c>
      <c r="K280" s="6">
        <v>17.955470397150997</v>
      </c>
      <c r="L280" s="6">
        <v>10.500581174127301</v>
      </c>
      <c r="M280" s="6">
        <v>15.141533573291774</v>
      </c>
      <c r="N280" s="6">
        <v>23.524046316369848</v>
      </c>
      <c r="O280" s="6">
        <v>14.798764772279812</v>
      </c>
      <c r="P280" s="1">
        <v>5.4537672752166042</v>
      </c>
      <c r="Q280" s="1">
        <v>16.959783932873982</v>
      </c>
      <c r="R280" s="1">
        <v>29.510656249871602</v>
      </c>
      <c r="S280" s="1">
        <v>8.3743074662303805</v>
      </c>
      <c r="T280" s="1">
        <v>-13.901616885256139</v>
      </c>
      <c r="U280" s="1">
        <v>38.567305130032835</v>
      </c>
      <c r="V280" s="1">
        <v>13.287722866156646</v>
      </c>
      <c r="W280" s="7">
        <v>8.5111245959063577</v>
      </c>
      <c r="X280" s="7">
        <v>20.768497808332629</v>
      </c>
      <c r="Y280" s="7">
        <v>12.946536309102626</v>
      </c>
      <c r="Z280" s="7">
        <v>36.857692558334335</v>
      </c>
      <c r="AA280" s="7">
        <v>24.893397218058034</v>
      </c>
      <c r="AB280" s="7">
        <v>19.616023165674161</v>
      </c>
      <c r="AC280" s="7">
        <v>27.315570672766917</v>
      </c>
      <c r="AD280">
        <v>8.5111245959063577</v>
      </c>
      <c r="AE280">
        <v>22.872746712498945</v>
      </c>
      <c r="AF280">
        <v>9.4864385409295977</v>
      </c>
      <c r="AG280">
        <v>55.155385116668668</v>
      </c>
      <c r="AH280">
        <v>31.560143740630572</v>
      </c>
      <c r="AI280">
        <v>18.2000579141854</v>
      </c>
      <c r="AJ280">
        <v>38.826712018300768</v>
      </c>
    </row>
    <row r="281" spans="1:36" x14ac:dyDescent="0.2">
      <c r="A281">
        <v>273</v>
      </c>
      <c r="B281" s="1">
        <v>13.813455314125747</v>
      </c>
      <c r="C281" s="1">
        <v>16.758541862626153</v>
      </c>
      <c r="D281" s="1">
        <v>14.912639654818173</v>
      </c>
      <c r="E281" s="1">
        <v>16.474755672742312</v>
      </c>
      <c r="F281" s="1">
        <v>20.140388446729823</v>
      </c>
      <c r="G281" s="1">
        <v>14.205848110846464</v>
      </c>
      <c r="H281" s="1">
        <v>23.361754956207996</v>
      </c>
      <c r="I281" s="6">
        <v>12.794784561478648</v>
      </c>
      <c r="J281" s="6">
        <v>6.5536842058532567</v>
      </c>
      <c r="K281" s="6">
        <v>15.740499638484426</v>
      </c>
      <c r="L281" s="6">
        <v>21.700756684980284</v>
      </c>
      <c r="M281" s="6">
        <v>9.8673240802395874</v>
      </c>
      <c r="N281" s="6">
        <v>21.317149463452001</v>
      </c>
      <c r="O281" s="6">
        <v>32.416973139541405</v>
      </c>
      <c r="P281" s="1">
        <v>12.433913620736902</v>
      </c>
      <c r="Q281" s="1">
        <v>14.179126467558502</v>
      </c>
      <c r="R281" s="1">
        <v>27.609334751762628</v>
      </c>
      <c r="S281" s="1">
        <v>17.348573041352459</v>
      </c>
      <c r="T281" s="1">
        <v>14.044742393913683</v>
      </c>
      <c r="U281" s="1">
        <v>7.5451552515787466</v>
      </c>
      <c r="V281" s="1">
        <v>-22.577234188200052</v>
      </c>
      <c r="W281" s="7">
        <v>12.697062087120711</v>
      </c>
      <c r="X281" s="7">
        <v>32.887067036746352</v>
      </c>
      <c r="Y281" s="7">
        <v>24.284706143234551</v>
      </c>
      <c r="Z281" s="7">
        <v>17.73774354512512</v>
      </c>
      <c r="AA281" s="7">
        <v>29.585101069601834</v>
      </c>
      <c r="AB281" s="7">
        <v>40.79980092547779</v>
      </c>
      <c r="AC281" s="7">
        <v>22.873652682035598</v>
      </c>
      <c r="AD281">
        <v>12.697062087120711</v>
      </c>
      <c r="AE281">
        <v>41.050600555119523</v>
      </c>
      <c r="AF281">
        <v>29.328235750660465</v>
      </c>
      <c r="AG281">
        <v>16.915487090250245</v>
      </c>
      <c r="AH281">
        <v>42.116477406604119</v>
      </c>
      <c r="AI281">
        <v>71.159502313694489</v>
      </c>
      <c r="AJ281">
        <v>25.500958046106788</v>
      </c>
    </row>
    <row r="282" spans="1:36" x14ac:dyDescent="0.2">
      <c r="A282">
        <v>274</v>
      </c>
      <c r="B282" s="1">
        <v>7.5888005642652425</v>
      </c>
      <c r="C282" s="1">
        <v>8.8385658430385359</v>
      </c>
      <c r="D282" s="1">
        <v>10.550063550690204</v>
      </c>
      <c r="E282" s="1">
        <v>14.669246787118304</v>
      </c>
      <c r="F282" s="1">
        <v>15.628033045936018</v>
      </c>
      <c r="G282" s="1">
        <v>15.95681458177382</v>
      </c>
      <c r="H282" s="1">
        <v>20.970456011307654</v>
      </c>
      <c r="I282" s="6">
        <v>12.507900595197908</v>
      </c>
      <c r="J282" s="6">
        <v>12.034060497268023</v>
      </c>
      <c r="K282" s="6">
        <v>8.3835682620572278</v>
      </c>
      <c r="L282" s="6">
        <v>15.24204472796826</v>
      </c>
      <c r="M282" s="6">
        <v>22.109918021164319</v>
      </c>
      <c r="N282" s="6">
        <v>14.135696829464255</v>
      </c>
      <c r="O282" s="6">
        <v>14.693934486547001</v>
      </c>
      <c r="P282" s="1">
        <v>4.6006282734558424</v>
      </c>
      <c r="Q282" s="1">
        <v>12.031971636930708</v>
      </c>
      <c r="R282" s="1">
        <v>15.887085652815918</v>
      </c>
      <c r="S282" s="1">
        <v>2.045815765808058</v>
      </c>
      <c r="T282" s="1">
        <v>4.8814404707727235</v>
      </c>
      <c r="U282" s="1">
        <v>23.965293968625723</v>
      </c>
      <c r="V282" s="1">
        <v>3.7350750796419838</v>
      </c>
      <c r="W282" s="7">
        <v>24</v>
      </c>
      <c r="X282" s="7">
        <v>14.594245134753727</v>
      </c>
      <c r="Y282" s="7">
        <v>15.721433664713727</v>
      </c>
      <c r="Z282" s="7">
        <v>8.0230866878708689</v>
      </c>
      <c r="AA282" s="7">
        <v>31.281097470404507</v>
      </c>
      <c r="AB282" s="7">
        <v>4.4977782148485925</v>
      </c>
      <c r="AC282" s="7">
        <v>33.254498714652961</v>
      </c>
      <c r="AD282">
        <v>24</v>
      </c>
      <c r="AE282">
        <v>13.611367702130591</v>
      </c>
      <c r="AF282">
        <v>14.34250891324902</v>
      </c>
      <c r="AG282">
        <v>-2.5138266242582592</v>
      </c>
      <c r="AH282">
        <v>45.932469308410141</v>
      </c>
      <c r="AI282">
        <v>-19.595554462878518</v>
      </c>
      <c r="AJ282">
        <v>56.643496143958878</v>
      </c>
    </row>
    <row r="283" spans="1:36" x14ac:dyDescent="0.2">
      <c r="A283">
        <v>275</v>
      </c>
      <c r="B283" s="1">
        <v>10.928718186750293</v>
      </c>
      <c r="C283" s="1">
        <v>17.119135708471781</v>
      </c>
      <c r="D283" s="1">
        <v>19.054022336994301</v>
      </c>
      <c r="E283" s="1">
        <v>12.330557514632368</v>
      </c>
      <c r="F283" s="1">
        <v>17.752868152738845</v>
      </c>
      <c r="G283" s="1">
        <v>20.682325561606078</v>
      </c>
      <c r="H283" s="1">
        <v>23.860359713637632</v>
      </c>
      <c r="I283" s="6">
        <v>12.028992374948237</v>
      </c>
      <c r="J283" s="6">
        <v>14.577302871540073</v>
      </c>
      <c r="K283" s="6">
        <v>14.515240986044731</v>
      </c>
      <c r="L283" s="6">
        <v>24.539517004682061</v>
      </c>
      <c r="M283" s="6">
        <v>23.691436247241096</v>
      </c>
      <c r="N283" s="6">
        <v>29.706736595842131</v>
      </c>
      <c r="O283" s="6">
        <v>23.162429075476524</v>
      </c>
      <c r="P283" s="1">
        <v>13.184617480164359</v>
      </c>
      <c r="Q283" s="1">
        <v>10.782883572663067</v>
      </c>
      <c r="R283" s="1">
        <v>26.00497549081949</v>
      </c>
      <c r="S283" s="1">
        <v>20.898026510959546</v>
      </c>
      <c r="T283" s="1">
        <v>10.83124101886176</v>
      </c>
      <c r="U283" s="1">
        <v>18.046445673880367</v>
      </c>
      <c r="V283" s="1">
        <v>43.947304123466594</v>
      </c>
      <c r="W283" s="7">
        <v>30.900662397582181</v>
      </c>
      <c r="X283" s="7">
        <v>13.820147708393879</v>
      </c>
      <c r="Y283" s="7">
        <v>18.848455317803143</v>
      </c>
      <c r="Z283" s="7">
        <v>28.62724935732648</v>
      </c>
      <c r="AA283" s="7">
        <v>2.8948025397763422</v>
      </c>
      <c r="AB283" s="7">
        <v>34.47700198764251</v>
      </c>
      <c r="AC283" s="7">
        <v>33.254498714652961</v>
      </c>
      <c r="AD283">
        <v>30.900662397582181</v>
      </c>
      <c r="AE283">
        <v>12.450221562590819</v>
      </c>
      <c r="AF283">
        <v>19.814796806155503</v>
      </c>
      <c r="AG283">
        <v>38.694498714652958</v>
      </c>
      <c r="AH283">
        <v>-17.936694285503229</v>
      </c>
      <c r="AI283">
        <v>55.352504969106278</v>
      </c>
      <c r="AJ283">
        <v>56.643496143958878</v>
      </c>
    </row>
    <row r="284" spans="1:36" x14ac:dyDescent="0.2">
      <c r="A284">
        <v>276</v>
      </c>
      <c r="B284" s="1">
        <v>8.3156343099996501</v>
      </c>
      <c r="C284" s="1">
        <v>11.923074496115515</v>
      </c>
      <c r="D284" s="1">
        <v>15.142853152197809</v>
      </c>
      <c r="E284" s="1">
        <v>11.762332701002009</v>
      </c>
      <c r="F284" s="1">
        <v>14.91378829670824</v>
      </c>
      <c r="G284" s="1">
        <v>15.331202355764027</v>
      </c>
      <c r="H284" s="1">
        <v>21.668721528414252</v>
      </c>
      <c r="I284" s="6">
        <v>6.1429008733182799</v>
      </c>
      <c r="J284" s="6">
        <v>12.797532474256384</v>
      </c>
      <c r="K284" s="6">
        <v>14.331184320601334</v>
      </c>
      <c r="L284" s="6">
        <v>15.506900725072416</v>
      </c>
      <c r="M284" s="6">
        <v>14.989228500451885</v>
      </c>
      <c r="N284" s="6">
        <v>26.262205307614465</v>
      </c>
      <c r="O284" s="6">
        <v>23.123387108682831</v>
      </c>
      <c r="P284" s="1">
        <v>8.3535555467226175</v>
      </c>
      <c r="Q284" s="1">
        <v>9.6519382164802074</v>
      </c>
      <c r="R284" s="1">
        <v>18.28416075706933</v>
      </c>
      <c r="S284" s="1">
        <v>24.883048462715443</v>
      </c>
      <c r="T284" s="1">
        <v>20.272202247711821</v>
      </c>
      <c r="U284" s="1">
        <v>-3.8190167684667706</v>
      </c>
      <c r="V284" s="1">
        <v>46.195114258252687</v>
      </c>
      <c r="W284" s="7">
        <v>-3.5472743797247295E-4</v>
      </c>
      <c r="X284" s="7">
        <v>-3.3025129749377765E-4</v>
      </c>
      <c r="Y284" s="7">
        <v>16.835469686050438</v>
      </c>
      <c r="Z284" s="7">
        <v>13.55099651528892</v>
      </c>
      <c r="AA284" s="7">
        <v>10.787257338586983</v>
      </c>
      <c r="AB284" s="7">
        <v>31.712082262210799</v>
      </c>
      <c r="AC284" s="7">
        <v>34.19277112891541</v>
      </c>
      <c r="AD284">
        <v>-3.5472743797247295E-4</v>
      </c>
      <c r="AE284">
        <v>-8.2804953769462379</v>
      </c>
      <c r="AF284">
        <v>16.292071950588262</v>
      </c>
      <c r="AG284">
        <v>8.5419930305778404</v>
      </c>
      <c r="AH284">
        <v>-0.17867098817928442</v>
      </c>
      <c r="AI284">
        <v>48.440205655526995</v>
      </c>
      <c r="AJ284">
        <v>59.458313386746227</v>
      </c>
    </row>
    <row r="285" spans="1:36" x14ac:dyDescent="0.2">
      <c r="A285">
        <v>277</v>
      </c>
      <c r="B285" s="1">
        <v>12.910655703736296</v>
      </c>
      <c r="C285" s="1">
        <v>12.090415274788064</v>
      </c>
      <c r="D285" s="1">
        <v>15.682552833697502</v>
      </c>
      <c r="E285" s="1">
        <v>12.543515133476417</v>
      </c>
      <c r="F285" s="1">
        <v>19.730788084399116</v>
      </c>
      <c r="G285" s="1">
        <v>20.401273243836581</v>
      </c>
      <c r="H285" s="1">
        <v>23.260248120114404</v>
      </c>
      <c r="I285" s="6">
        <v>6.5315353620102412</v>
      </c>
      <c r="J285" s="6">
        <v>10.430105277322474</v>
      </c>
      <c r="K285" s="6">
        <v>12.350363673704926</v>
      </c>
      <c r="L285" s="6">
        <v>11.158348935684462</v>
      </c>
      <c r="M285" s="6">
        <v>18.728878673155204</v>
      </c>
      <c r="N285" s="6">
        <v>24.889456660929902</v>
      </c>
      <c r="O285" s="6">
        <v>18.174507355480021</v>
      </c>
      <c r="P285" s="1">
        <v>6.844299522112685</v>
      </c>
      <c r="Q285" s="1">
        <v>10.93729491694477</v>
      </c>
      <c r="R285" s="1">
        <v>14.396645200799009</v>
      </c>
      <c r="S285" s="1">
        <v>9.3892887155666926</v>
      </c>
      <c r="T285" s="1">
        <v>19.951644760754036</v>
      </c>
      <c r="U285" s="1">
        <v>24.083496602088758</v>
      </c>
      <c r="V285" s="1">
        <v>3.4752641166013198</v>
      </c>
      <c r="W285" s="7">
        <v>23.678330928668721</v>
      </c>
      <c r="X285" s="7">
        <v>16.991224898621716</v>
      </c>
      <c r="Y285" s="7">
        <v>27.084832904884319</v>
      </c>
      <c r="Z285" s="7">
        <v>36.857886082691444</v>
      </c>
      <c r="AA285" s="7">
        <v>1.1219479912336399</v>
      </c>
      <c r="AB285" s="7">
        <v>19.501866339227007</v>
      </c>
      <c r="AC285" s="7">
        <v>22.110732894938451</v>
      </c>
      <c r="AD285">
        <v>23.678330928668721</v>
      </c>
      <c r="AE285">
        <v>17.206837347932577</v>
      </c>
      <c r="AF285">
        <v>34.228457583547559</v>
      </c>
      <c r="AG285">
        <v>55.155772165382885</v>
      </c>
      <c r="AH285">
        <v>-21.925617019724307</v>
      </c>
      <c r="AI285">
        <v>17.914665848067518</v>
      </c>
      <c r="AJ285">
        <v>23.212198684815355</v>
      </c>
    </row>
    <row r="286" spans="1:36" x14ac:dyDescent="0.2">
      <c r="A286">
        <v>278</v>
      </c>
      <c r="B286" s="1">
        <v>13.932807685440453</v>
      </c>
      <c r="C286" s="1">
        <v>11.333845905468644</v>
      </c>
      <c r="D286" s="1">
        <v>19.526578430633062</v>
      </c>
      <c r="E286" s="1">
        <v>9.2918040165022546</v>
      </c>
      <c r="F286" s="1">
        <v>17.389700453800053</v>
      </c>
      <c r="G286" s="1">
        <v>12.127461790814333</v>
      </c>
      <c r="H286" s="1">
        <v>22.200499633401449</v>
      </c>
      <c r="I286" s="6">
        <v>11.500889056195858</v>
      </c>
      <c r="J286" s="6">
        <v>14.162597658776736</v>
      </c>
      <c r="K286" s="6">
        <v>15.211829170406684</v>
      </c>
      <c r="L286" s="6">
        <v>20.704669442842217</v>
      </c>
      <c r="M286" s="6">
        <v>24.12079924833791</v>
      </c>
      <c r="N286" s="6">
        <v>21.78820604718813</v>
      </c>
      <c r="O286" s="6">
        <v>28.071165702516819</v>
      </c>
      <c r="P286" s="1">
        <v>8.0877071092887984</v>
      </c>
      <c r="Q286" s="1">
        <v>6.5168695055083745</v>
      </c>
      <c r="R286" s="1">
        <v>16.142424804898017</v>
      </c>
      <c r="S286" s="1">
        <v>23.022974937298326</v>
      </c>
      <c r="T286" s="1">
        <v>18.948991559834475</v>
      </c>
      <c r="U286" s="1">
        <v>18.812979073582586</v>
      </c>
      <c r="V286" s="1">
        <v>-12.954638605744989</v>
      </c>
      <c r="W286" s="7">
        <v>12.612020474545021</v>
      </c>
      <c r="X286" s="7">
        <v>12.460157375254019</v>
      </c>
      <c r="Y286" s="7">
        <v>28.054051529783564</v>
      </c>
      <c r="Z286" s="7">
        <v>13.514697108667994</v>
      </c>
      <c r="AA286" s="7">
        <v>19.249887474958765</v>
      </c>
      <c r="AB286" s="7">
        <v>22.229529597625458</v>
      </c>
      <c r="AC286" s="7">
        <v>37.038280139085529</v>
      </c>
      <c r="AD286">
        <v>12.612020474545021</v>
      </c>
      <c r="AE286">
        <v>10.410236062881026</v>
      </c>
      <c r="AF286">
        <v>35.924590177121246</v>
      </c>
      <c r="AG286">
        <v>8.4693942173359869</v>
      </c>
      <c r="AH286">
        <v>18.862246818657226</v>
      </c>
      <c r="AI286">
        <v>24.733823994063641</v>
      </c>
      <c r="AJ286">
        <v>67.994840417256569</v>
      </c>
    </row>
    <row r="287" spans="1:36" x14ac:dyDescent="0.2">
      <c r="A287">
        <v>279</v>
      </c>
      <c r="B287" s="1">
        <v>5.3168787774753827</v>
      </c>
      <c r="C287" s="1">
        <v>14.497685114998484</v>
      </c>
      <c r="D287" s="1">
        <v>14.395481354198823</v>
      </c>
      <c r="E287" s="1">
        <v>21.078302532936256</v>
      </c>
      <c r="F287" s="1">
        <v>19.509905525084392</v>
      </c>
      <c r="G287" s="1">
        <v>13.903108845194554</v>
      </c>
      <c r="H287" s="1">
        <v>24.726188141070448</v>
      </c>
      <c r="I287" s="6">
        <v>12.975772305619726</v>
      </c>
      <c r="J287" s="6">
        <v>10.021209495659853</v>
      </c>
      <c r="K287" s="6">
        <v>14.562534716828733</v>
      </c>
      <c r="L287" s="6">
        <v>19.180037551284443</v>
      </c>
      <c r="M287" s="6">
        <v>22.879786291230001</v>
      </c>
      <c r="N287" s="6">
        <v>24.181183380571639</v>
      </c>
      <c r="O287" s="6">
        <v>16.62169108498167</v>
      </c>
      <c r="P287" s="1">
        <v>10.470395111259476</v>
      </c>
      <c r="Q287" s="1">
        <v>18.262254694007602</v>
      </c>
      <c r="R287" s="1">
        <v>23.002927462389295</v>
      </c>
      <c r="S287" s="1">
        <v>17.331447340003994</v>
      </c>
      <c r="T287" s="1">
        <v>18.293282437808717</v>
      </c>
      <c r="U287" s="1">
        <v>33.591015153472966</v>
      </c>
      <c r="V287" s="1">
        <v>35.981563578428684</v>
      </c>
      <c r="W287" s="7">
        <v>12.656890335384015</v>
      </c>
      <c r="X287" s="7">
        <v>0.53840442109325859</v>
      </c>
      <c r="Y287" s="7">
        <v>34.873046420488897</v>
      </c>
      <c r="Z287" s="7">
        <v>12.570606751616703</v>
      </c>
      <c r="AA287" s="7">
        <v>17.229867215508431</v>
      </c>
      <c r="AB287" s="7">
        <v>17.422294828183546</v>
      </c>
      <c r="AC287" s="7">
        <v>-3.7876486458747749E-5</v>
      </c>
      <c r="AD287">
        <v>12.656890335384015</v>
      </c>
      <c r="AE287">
        <v>-7.4723933683601116</v>
      </c>
      <c r="AF287">
        <v>47.857831235855564</v>
      </c>
      <c r="AG287">
        <v>6.581213503233406</v>
      </c>
      <c r="AH287">
        <v>14.317201234893973</v>
      </c>
      <c r="AI287">
        <v>12.715737070458863</v>
      </c>
      <c r="AJ287">
        <v>-43.120113629459375</v>
      </c>
    </row>
    <row r="288" spans="1:36" x14ac:dyDescent="0.2">
      <c r="A288">
        <v>280</v>
      </c>
      <c r="B288" s="1">
        <v>7.4331803618587831</v>
      </c>
      <c r="C288" s="1">
        <v>10.06947774619465</v>
      </c>
      <c r="D288" s="1">
        <v>18.105183060229265</v>
      </c>
      <c r="E288" s="1">
        <v>15.973580090443805</v>
      </c>
      <c r="F288" s="1">
        <v>15.814178312615965</v>
      </c>
      <c r="G288" s="1">
        <v>23.917021499287141</v>
      </c>
      <c r="H288" s="1">
        <v>24.794710447775262</v>
      </c>
      <c r="I288" s="6">
        <v>10.434104334972298</v>
      </c>
      <c r="J288" s="6">
        <v>15.368761250539375</v>
      </c>
      <c r="K288" s="6">
        <v>12.021626030413177</v>
      </c>
      <c r="L288" s="6">
        <v>25.976678909455909</v>
      </c>
      <c r="M288" s="6">
        <v>27.482841464932172</v>
      </c>
      <c r="N288" s="6">
        <v>20.073955823127289</v>
      </c>
      <c r="O288" s="6">
        <v>21.49122644834739</v>
      </c>
      <c r="P288" s="1">
        <v>7.8722156107021117</v>
      </c>
      <c r="Q288" s="1">
        <v>16.378058229938436</v>
      </c>
      <c r="R288" s="1">
        <v>10.81698197164863</v>
      </c>
      <c r="S288" s="1">
        <v>23.878789478099588</v>
      </c>
      <c r="T288" s="1">
        <v>16.792958416077887</v>
      </c>
      <c r="U288" s="1">
        <v>44.23755660376483</v>
      </c>
      <c r="V288" s="1">
        <v>19.151052226032228</v>
      </c>
      <c r="W288" s="7">
        <v>16.994594399596085</v>
      </c>
      <c r="X288" s="7">
        <v>9.2424340740188242</v>
      </c>
      <c r="Y288" s="7">
        <v>7.9955245366633596</v>
      </c>
      <c r="Z288" s="7">
        <v>26.851293613352897</v>
      </c>
      <c r="AA288" s="7">
        <v>20.702098833743005</v>
      </c>
      <c r="AB288" s="7">
        <v>40.830067501815492</v>
      </c>
      <c r="AC288" s="7">
        <v>11.130049792911855</v>
      </c>
      <c r="AD288">
        <v>16.994594399596085</v>
      </c>
      <c r="AE288">
        <v>5.583651111028237</v>
      </c>
      <c r="AF288">
        <v>0.82216793916088082</v>
      </c>
      <c r="AG288">
        <v>35.1425872267058</v>
      </c>
      <c r="AH288">
        <v>22.129722375921755</v>
      </c>
      <c r="AI288">
        <v>71.235168754538734</v>
      </c>
      <c r="AJ288">
        <v>-9.7298506212644309</v>
      </c>
    </row>
    <row r="289" spans="1:36" x14ac:dyDescent="0.2">
      <c r="A289">
        <v>281</v>
      </c>
      <c r="B289" s="1">
        <v>10.843028530128581</v>
      </c>
      <c r="C289" s="1">
        <v>17.392284671979077</v>
      </c>
      <c r="D289" s="1">
        <v>20.954741930864124</v>
      </c>
      <c r="E289" s="1">
        <v>11.221482197178975</v>
      </c>
      <c r="F289" s="1">
        <v>16.88689244263163</v>
      </c>
      <c r="G289" s="1">
        <v>15.673119862172456</v>
      </c>
      <c r="H289" s="1">
        <v>17.501103420022552</v>
      </c>
      <c r="I289" s="6">
        <v>12.791650182511578</v>
      </c>
      <c r="J289" s="6">
        <v>12.269116882838778</v>
      </c>
      <c r="K289" s="6">
        <v>18.836835339609159</v>
      </c>
      <c r="L289" s="6">
        <v>22.932026418405403</v>
      </c>
      <c r="M289" s="6">
        <v>12.006782337379413</v>
      </c>
      <c r="N289" s="6">
        <v>19.470213078645251</v>
      </c>
      <c r="O289" s="6">
        <v>19.664183418007102</v>
      </c>
      <c r="P289" s="1">
        <v>8.3845212512275129</v>
      </c>
      <c r="Q289" s="1">
        <v>15.032451132692728</v>
      </c>
      <c r="R289" s="1">
        <v>8.7287224831701486</v>
      </c>
      <c r="S289" s="1">
        <v>24.322497832518991</v>
      </c>
      <c r="T289" s="1">
        <v>38.01548555896791</v>
      </c>
      <c r="U289" s="1">
        <v>20.611175620634125</v>
      </c>
      <c r="V289" s="1">
        <v>21.631640988678637</v>
      </c>
      <c r="W289" s="7">
        <v>9.1548728158982282</v>
      </c>
      <c r="X289" s="7">
        <v>25.542416452442161</v>
      </c>
      <c r="Y289" s="7">
        <v>27.084832904884319</v>
      </c>
      <c r="Z289" s="7">
        <v>13.760024244359357</v>
      </c>
      <c r="AA289" s="7">
        <v>19.696098280146547</v>
      </c>
      <c r="AB289" s="7">
        <v>31.746792938662644</v>
      </c>
      <c r="AC289" s="7">
        <v>12.678994126516995</v>
      </c>
      <c r="AD289">
        <v>9.1548728158982282</v>
      </c>
      <c r="AE289">
        <v>30.033624678663241</v>
      </c>
      <c r="AF289">
        <v>34.228457583547559</v>
      </c>
      <c r="AG289">
        <v>8.960048488718714</v>
      </c>
      <c r="AH289">
        <v>19.86622113032973</v>
      </c>
      <c r="AI289">
        <v>48.526982346656609</v>
      </c>
      <c r="AJ289">
        <v>-5.0830176204490085</v>
      </c>
    </row>
    <row r="290" spans="1:36" x14ac:dyDescent="0.2">
      <c r="A290">
        <v>282</v>
      </c>
      <c r="B290" s="1">
        <v>8.3873279612179399</v>
      </c>
      <c r="C290" s="1">
        <v>12.218131675303653</v>
      </c>
      <c r="D290" s="1">
        <v>15.121482147446699</v>
      </c>
      <c r="E290" s="1">
        <v>10.910929727687591</v>
      </c>
      <c r="F290" s="1">
        <v>18.622835215388637</v>
      </c>
      <c r="G290" s="1">
        <v>16.109962412504174</v>
      </c>
      <c r="H290" s="1">
        <v>21.423266278527684</v>
      </c>
      <c r="I290" s="6">
        <v>11.847700214554928</v>
      </c>
      <c r="J290" s="6">
        <v>14.895654524127783</v>
      </c>
      <c r="K290" s="6">
        <v>10.384139071845672</v>
      </c>
      <c r="L290" s="6">
        <v>18.442444027698556</v>
      </c>
      <c r="M290" s="6">
        <v>12.655620454783453</v>
      </c>
      <c r="N290" s="6">
        <v>15.515069722036566</v>
      </c>
      <c r="O290" s="6">
        <v>17.505524845874717</v>
      </c>
      <c r="P290" s="1">
        <v>13.671157614957949</v>
      </c>
      <c r="Q290" s="1">
        <v>8.3458516073711664</v>
      </c>
      <c r="R290" s="1">
        <v>18.239297048141644</v>
      </c>
      <c r="S290" s="1">
        <v>9.1431707459396598</v>
      </c>
      <c r="T290" s="1">
        <v>17.113820527126091</v>
      </c>
      <c r="U290" s="1">
        <v>26.080741620762886</v>
      </c>
      <c r="V290" s="1">
        <v>58.104039948531714</v>
      </c>
      <c r="W290" s="7">
        <v>21.081086896863322</v>
      </c>
      <c r="X290" s="7">
        <v>10.620775404367155</v>
      </c>
      <c r="Y290" s="7">
        <v>14.477405565677417</v>
      </c>
      <c r="Z290" s="7">
        <v>28.715361522793639</v>
      </c>
      <c r="AA290" s="7">
        <v>11.309704957050124</v>
      </c>
      <c r="AB290" s="7">
        <v>40.830508654279477</v>
      </c>
      <c r="AC290" s="7">
        <v>11.996191169382721</v>
      </c>
      <c r="AD290">
        <v>21.081086896863322</v>
      </c>
      <c r="AE290">
        <v>7.6511631065507304</v>
      </c>
      <c r="AF290">
        <v>12.165459739935478</v>
      </c>
      <c r="AG290">
        <v>38.870723045587276</v>
      </c>
      <c r="AH290">
        <v>0.99683615336278086</v>
      </c>
      <c r="AI290">
        <v>71.236271635698699</v>
      </c>
      <c r="AJ290">
        <v>-7.1314264918518333</v>
      </c>
    </row>
    <row r="291" spans="1:36" x14ac:dyDescent="0.2">
      <c r="A291">
        <v>283</v>
      </c>
      <c r="B291" s="1">
        <v>8.5675445319587187</v>
      </c>
      <c r="C291" s="1">
        <v>8.1760208473556251</v>
      </c>
      <c r="D291" s="1">
        <v>16.976792096269392</v>
      </c>
      <c r="E291" s="1">
        <v>16.508563487691141</v>
      </c>
      <c r="F291" s="1">
        <v>14.799191353996228</v>
      </c>
      <c r="G291" s="1">
        <v>20.531772413085509</v>
      </c>
      <c r="H291" s="1">
        <v>19.898794678475682</v>
      </c>
      <c r="I291" s="6">
        <v>10.366680983566601</v>
      </c>
      <c r="J291" s="6">
        <v>15.827457484378918</v>
      </c>
      <c r="K291" s="6">
        <v>12.113865084866113</v>
      </c>
      <c r="L291" s="6">
        <v>20.758361560980862</v>
      </c>
      <c r="M291" s="6">
        <v>20.017849485272869</v>
      </c>
      <c r="N291" s="6">
        <v>20.94963230144198</v>
      </c>
      <c r="O291" s="6">
        <v>11.862304357510746</v>
      </c>
      <c r="P291" s="1">
        <v>9.7822478786524059</v>
      </c>
      <c r="Q291" s="1">
        <v>16.174078950971889</v>
      </c>
      <c r="R291" s="1">
        <v>19.262258355228759</v>
      </c>
      <c r="S291" s="1">
        <v>16.419783424153366</v>
      </c>
      <c r="T291" s="1">
        <v>12.780702391507536</v>
      </c>
      <c r="U291" s="1">
        <v>44.600887226159585</v>
      </c>
      <c r="V291" s="1">
        <v>31.571951561419578</v>
      </c>
      <c r="W291" s="7">
        <v>8.0599205768014279</v>
      </c>
      <c r="X291" s="7">
        <v>28.461391138541206</v>
      </c>
      <c r="Y291" s="7">
        <v>13.742332746188936</v>
      </c>
      <c r="Z291" s="7">
        <v>9.6634049783682894</v>
      </c>
      <c r="AA291" s="7">
        <v>20.374715620956813</v>
      </c>
      <c r="AB291" s="7">
        <v>22.460061003759968</v>
      </c>
      <c r="AC291" s="7">
        <v>21.68389395001017</v>
      </c>
      <c r="AD291">
        <v>8.0599205768014279</v>
      </c>
      <c r="AE291">
        <v>34.41208670781181</v>
      </c>
      <c r="AF291">
        <v>10.879082305830634</v>
      </c>
      <c r="AG291">
        <v>0.76680995673657826</v>
      </c>
      <c r="AH291">
        <v>21.393110147152829</v>
      </c>
      <c r="AI291">
        <v>25.310152509399924</v>
      </c>
      <c r="AJ291">
        <v>21.931681850030504</v>
      </c>
    </row>
    <row r="292" spans="1:36" x14ac:dyDescent="0.2">
      <c r="A292">
        <v>284</v>
      </c>
      <c r="B292" s="1">
        <v>12.079119550636086</v>
      </c>
      <c r="C292" s="1">
        <v>11.598950143814143</v>
      </c>
      <c r="D292" s="1">
        <v>14.762651500513396</v>
      </c>
      <c r="E292" s="1">
        <v>14.257766057260433</v>
      </c>
      <c r="F292" s="1">
        <v>16.854534589272063</v>
      </c>
      <c r="G292" s="1">
        <v>15.646573208963048</v>
      </c>
      <c r="H292" s="1">
        <v>24.459816460401665</v>
      </c>
      <c r="I292" s="6">
        <v>8.0509307018454574</v>
      </c>
      <c r="J292" s="6">
        <v>11.537491273975359</v>
      </c>
      <c r="K292" s="6">
        <v>9.8109717745323515</v>
      </c>
      <c r="L292" s="6">
        <v>11.784285685219032</v>
      </c>
      <c r="M292" s="6">
        <v>24.690762329333296</v>
      </c>
      <c r="N292" s="6">
        <v>21.576865663738364</v>
      </c>
      <c r="O292" s="6">
        <v>33.58891116090021</v>
      </c>
      <c r="P292" s="1">
        <v>12.696141966565508</v>
      </c>
      <c r="Q292" s="1">
        <v>8.8811223580556522</v>
      </c>
      <c r="R292" s="1">
        <v>10.836871788627366</v>
      </c>
      <c r="S292" s="1">
        <v>22.897414352491502</v>
      </c>
      <c r="T292" s="1">
        <v>7.0202703192409537</v>
      </c>
      <c r="U292" s="1">
        <v>17.681267589783154</v>
      </c>
      <c r="V292" s="1">
        <v>53.856499458823649</v>
      </c>
      <c r="W292" s="7">
        <v>22.842770923167311</v>
      </c>
      <c r="X292" s="7">
        <v>16.896660532955909</v>
      </c>
      <c r="Y292" s="7">
        <v>-9.6742491235452194E-4</v>
      </c>
      <c r="Z292" s="7">
        <v>3.4784641074066931</v>
      </c>
      <c r="AA292" s="7">
        <v>34.732407942835337</v>
      </c>
      <c r="AB292" s="7">
        <v>20.426754060834075</v>
      </c>
      <c r="AC292" s="7">
        <v>21.051556462409884</v>
      </c>
      <c r="AD292">
        <v>22.842770923167311</v>
      </c>
      <c r="AE292">
        <v>17.064990799433865</v>
      </c>
      <c r="AF292">
        <v>-13.17169299359662</v>
      </c>
      <c r="AG292">
        <v>-11.603071785186613</v>
      </c>
      <c r="AH292">
        <v>53.697917871379502</v>
      </c>
      <c r="AI292">
        <v>20.226885152085188</v>
      </c>
      <c r="AJ292">
        <v>20.034669387229659</v>
      </c>
    </row>
    <row r="293" spans="1:36" x14ac:dyDescent="0.2">
      <c r="A293">
        <v>285</v>
      </c>
      <c r="B293" s="1">
        <v>11.241021151080218</v>
      </c>
      <c r="C293" s="1">
        <v>10.012813105475008</v>
      </c>
      <c r="D293" s="1">
        <v>10.824644714876158</v>
      </c>
      <c r="E293" s="1">
        <v>19.166174861275884</v>
      </c>
      <c r="F293" s="1">
        <v>12.168579726052636</v>
      </c>
      <c r="G293" s="1">
        <v>18.330766182749091</v>
      </c>
      <c r="H293" s="1">
        <v>20.761640539461396</v>
      </c>
      <c r="I293" s="6">
        <v>7.6642715482645345</v>
      </c>
      <c r="J293" s="6">
        <v>14.188273249232628</v>
      </c>
      <c r="K293" s="6">
        <v>16.540557111174216</v>
      </c>
      <c r="L293" s="6">
        <v>14.878300725690755</v>
      </c>
      <c r="M293" s="6">
        <v>14.26381557229865</v>
      </c>
      <c r="N293" s="6">
        <v>24.982722479852121</v>
      </c>
      <c r="O293" s="6">
        <v>20.320835831349722</v>
      </c>
      <c r="P293" s="1">
        <v>9.6955541508687446</v>
      </c>
      <c r="Q293" s="1">
        <v>14.013610960822522</v>
      </c>
      <c r="R293" s="1">
        <v>22.247946617581135</v>
      </c>
      <c r="S293" s="1">
        <v>19.9539343279286</v>
      </c>
      <c r="T293" s="1">
        <v>31.801580424588831</v>
      </c>
      <c r="U293" s="1">
        <v>22.248068649397151</v>
      </c>
      <c r="V293" s="1">
        <v>17.830023062588722</v>
      </c>
      <c r="W293" s="7">
        <v>30.107805021365976</v>
      </c>
      <c r="X293" s="7">
        <v>14.784404286801591</v>
      </c>
      <c r="Y293" s="7">
        <v>13.84589991969313</v>
      </c>
      <c r="Z293" s="7">
        <v>15.194650205740421</v>
      </c>
      <c r="AA293" s="7">
        <v>17.855572981470676</v>
      </c>
      <c r="AB293" s="7">
        <v>23.663128609565632</v>
      </c>
      <c r="AC293" s="7">
        <v>20.59768121232473</v>
      </c>
      <c r="AD293">
        <v>30.107805021365976</v>
      </c>
      <c r="AE293">
        <v>13.896606430202386</v>
      </c>
      <c r="AF293">
        <v>11.060324859462975</v>
      </c>
      <c r="AG293">
        <v>11.829300411480842</v>
      </c>
      <c r="AH293">
        <v>15.725039208309019</v>
      </c>
      <c r="AI293">
        <v>28.31782152391408</v>
      </c>
      <c r="AJ293">
        <v>18.673043636974199</v>
      </c>
    </row>
    <row r="294" spans="1:36" x14ac:dyDescent="0.2">
      <c r="A294">
        <v>286</v>
      </c>
      <c r="B294" s="1">
        <v>7.2124616227546658</v>
      </c>
      <c r="C294" s="1">
        <v>15.087371847454541</v>
      </c>
      <c r="D294" s="1">
        <v>17.067780734804476</v>
      </c>
      <c r="E294" s="1">
        <v>13.146327692781878</v>
      </c>
      <c r="F294" s="1">
        <v>17.98784415997612</v>
      </c>
      <c r="G294" s="1">
        <v>14.700318727842275</v>
      </c>
      <c r="H294" s="1">
        <v>17.118850544935302</v>
      </c>
      <c r="I294" s="6">
        <v>9.7263871082635305</v>
      </c>
      <c r="J294" s="6">
        <v>13.318330044480149</v>
      </c>
      <c r="K294" s="6">
        <v>14.978951188565945</v>
      </c>
      <c r="L294" s="6">
        <v>15.585342632548963</v>
      </c>
      <c r="M294" s="6">
        <v>17.965079621030853</v>
      </c>
      <c r="N294" s="6">
        <v>18.119998247359518</v>
      </c>
      <c r="O294" s="6">
        <v>13.792404397361976</v>
      </c>
      <c r="P294" s="1">
        <v>6.6025878247778902</v>
      </c>
      <c r="Q294" s="1">
        <v>6.075994668867196</v>
      </c>
      <c r="R294" s="1">
        <v>11.45915202628955</v>
      </c>
      <c r="S294" s="1">
        <v>7.7235763463069045</v>
      </c>
      <c r="T294" s="1">
        <v>10.357607103484739</v>
      </c>
      <c r="U294" s="1">
        <v>7.9071626889821385</v>
      </c>
      <c r="V294" s="1">
        <v>5.6615679181556686</v>
      </c>
      <c r="W294" s="7">
        <v>20.450186393503412</v>
      </c>
      <c r="X294" s="7">
        <v>27.607846502431443</v>
      </c>
      <c r="Y294" s="7">
        <v>17.286222048401772</v>
      </c>
      <c r="Z294" s="7">
        <v>20.414042405791761</v>
      </c>
      <c r="AA294" s="7">
        <v>4.9990873546154306</v>
      </c>
      <c r="AB294" s="7">
        <v>-5.078316340457967E-4</v>
      </c>
      <c r="AC294" s="7">
        <v>23.573324210125982</v>
      </c>
      <c r="AD294">
        <v>20.450186393503412</v>
      </c>
      <c r="AE294">
        <v>33.131769753647156</v>
      </c>
      <c r="AF294">
        <v>17.0808885847031</v>
      </c>
      <c r="AG294">
        <v>22.26808481158352</v>
      </c>
      <c r="AH294">
        <v>-13.20205345211528</v>
      </c>
      <c r="AI294">
        <v>-30.841269579085115</v>
      </c>
      <c r="AJ294">
        <v>27.599972630377955</v>
      </c>
    </row>
    <row r="295" spans="1:36" x14ac:dyDescent="0.2">
      <c r="A295">
        <v>287</v>
      </c>
      <c r="B295" s="1">
        <v>10.896801019301165</v>
      </c>
      <c r="C295" s="1">
        <v>9.0578164083595247</v>
      </c>
      <c r="D295" s="1">
        <v>7.9220316063473764</v>
      </c>
      <c r="E295" s="1">
        <v>17.686691701730631</v>
      </c>
      <c r="F295" s="1">
        <v>17.267208226308369</v>
      </c>
      <c r="G295" s="1">
        <v>18.766228088014689</v>
      </c>
      <c r="H295" s="1">
        <v>17.921014863119545</v>
      </c>
      <c r="I295" s="6">
        <v>6.1790398187977642</v>
      </c>
      <c r="J295" s="6">
        <v>16.162516366396783</v>
      </c>
      <c r="K295" s="6">
        <v>18.292094589484822</v>
      </c>
      <c r="L295" s="6">
        <v>21.478892455211835</v>
      </c>
      <c r="M295" s="6">
        <v>18.288382391579638</v>
      </c>
      <c r="N295" s="6">
        <v>20.482796491294192</v>
      </c>
      <c r="O295" s="6">
        <v>16.109804090612002</v>
      </c>
      <c r="P295" s="1">
        <v>10.881391678796577</v>
      </c>
      <c r="Q295" s="1">
        <v>17.584738719070494</v>
      </c>
      <c r="R295" s="1">
        <v>8.2172952998829452</v>
      </c>
      <c r="S295" s="1">
        <v>15.45309757073365</v>
      </c>
      <c r="T295" s="1">
        <v>15.115816540655532</v>
      </c>
      <c r="U295" s="1">
        <v>17.241462800200086</v>
      </c>
      <c r="V295" s="1">
        <v>32.92525232763964</v>
      </c>
      <c r="W295" s="7">
        <v>11.047613386543617</v>
      </c>
      <c r="X295" s="7">
        <v>31.274936471724313</v>
      </c>
      <c r="Y295" s="7">
        <v>27.084832904884319</v>
      </c>
      <c r="Z295" s="7">
        <v>19.67269205741135</v>
      </c>
      <c r="AA295" s="7">
        <v>9.0896170893935597</v>
      </c>
      <c r="AB295" s="7">
        <v>9.9933073311757852</v>
      </c>
      <c r="AC295" s="7">
        <v>11.276779442472201</v>
      </c>
      <c r="AD295">
        <v>11.047613386543617</v>
      </c>
      <c r="AE295">
        <v>38.632404707586474</v>
      </c>
      <c r="AF295">
        <v>34.228457583547559</v>
      </c>
      <c r="AG295">
        <v>20.785384114822701</v>
      </c>
      <c r="AH295">
        <v>-3.9983615488644904</v>
      </c>
      <c r="AI295">
        <v>-5.8567316720605351</v>
      </c>
      <c r="AJ295">
        <v>-9.2896616725833958</v>
      </c>
    </row>
    <row r="296" spans="1:36" x14ac:dyDescent="0.2">
      <c r="A296">
        <v>288</v>
      </c>
      <c r="B296" s="1">
        <v>14.400601570497553</v>
      </c>
      <c r="C296" s="1">
        <v>14.027763416827153</v>
      </c>
      <c r="D296" s="1">
        <v>17.734327770441574</v>
      </c>
      <c r="E296" s="1">
        <v>16.834381082034529</v>
      </c>
      <c r="F296" s="1">
        <v>14.336766114809461</v>
      </c>
      <c r="G296" s="1">
        <v>21.987153047196031</v>
      </c>
      <c r="H296" s="1">
        <v>23.146358763835309</v>
      </c>
      <c r="I296" s="6">
        <v>6.809223155276789</v>
      </c>
      <c r="J296" s="6">
        <v>7.0576103360371594</v>
      </c>
      <c r="K296" s="6">
        <v>18.99264667461139</v>
      </c>
      <c r="L296" s="6">
        <v>9.2771285885289352</v>
      </c>
      <c r="M296" s="6">
        <v>17.497299245858482</v>
      </c>
      <c r="N296" s="6">
        <v>20.523984193993346</v>
      </c>
      <c r="O296" s="6">
        <v>13.573187239271379</v>
      </c>
      <c r="P296" s="1">
        <v>9.8865772565216972</v>
      </c>
      <c r="Q296" s="1">
        <v>22.270426861462951</v>
      </c>
      <c r="R296" s="1">
        <v>20.993255686906451</v>
      </c>
      <c r="S296" s="1">
        <v>31.469201122082232</v>
      </c>
      <c r="T296" s="1">
        <v>23.486946652194902</v>
      </c>
      <c r="U296" s="1">
        <v>30.504741842655228</v>
      </c>
      <c r="V296" s="1">
        <v>39.398628226245137</v>
      </c>
      <c r="W296" s="7">
        <v>19.636205952258624</v>
      </c>
      <c r="X296" s="7">
        <v>8.7544286477094211</v>
      </c>
      <c r="Y296" s="7">
        <v>29.335492174154133</v>
      </c>
      <c r="Z296" s="7">
        <v>8.9840095124528521</v>
      </c>
      <c r="AA296" s="7">
        <v>15.810343408308814</v>
      </c>
      <c r="AB296" s="7">
        <v>31.712082262210799</v>
      </c>
      <c r="AC296" s="7">
        <v>4.3215249470849448</v>
      </c>
      <c r="AD296">
        <v>19.636205952258624</v>
      </c>
      <c r="AE296">
        <v>4.8516429715641314</v>
      </c>
      <c r="AF296">
        <v>38.167111304769733</v>
      </c>
      <c r="AG296">
        <v>-0.59198097509429415</v>
      </c>
      <c r="AH296">
        <v>11.123272668694835</v>
      </c>
      <c r="AI296">
        <v>48.440205655526995</v>
      </c>
      <c r="AJ296">
        <v>-30.155425158745164</v>
      </c>
    </row>
    <row r="297" spans="1:36" x14ac:dyDescent="0.2">
      <c r="A297">
        <v>289</v>
      </c>
      <c r="B297" s="1">
        <v>13.478087565838592</v>
      </c>
      <c r="C297" s="1">
        <v>8.7914176254254119</v>
      </c>
      <c r="D297" s="1">
        <v>10.908790170322288</v>
      </c>
      <c r="E297" s="1">
        <v>12.405700068836644</v>
      </c>
      <c r="F297" s="1">
        <v>19.285894289768397</v>
      </c>
      <c r="G297" s="1">
        <v>18.287884448886732</v>
      </c>
      <c r="H297" s="1">
        <v>16.444357034917211</v>
      </c>
      <c r="I297" s="6">
        <v>7.4006088809574564</v>
      </c>
      <c r="J297" s="6">
        <v>13.881244186397367</v>
      </c>
      <c r="K297" s="6">
        <v>14.670512719873525</v>
      </c>
      <c r="L297" s="6">
        <v>16.27609948962872</v>
      </c>
      <c r="M297" s="6">
        <v>13.90910433111795</v>
      </c>
      <c r="N297" s="6">
        <v>34.210033591912882</v>
      </c>
      <c r="O297" s="6">
        <v>10.763029053277481</v>
      </c>
      <c r="P297" s="1">
        <v>5.4049737884137219</v>
      </c>
      <c r="Q297" s="1">
        <v>12.983386060508153</v>
      </c>
      <c r="R297" s="1">
        <v>15.358460898376592</v>
      </c>
      <c r="S297" s="1">
        <v>11.189200656200804</v>
      </c>
      <c r="T297" s="1">
        <v>14.100865597342729</v>
      </c>
      <c r="U297" s="1">
        <v>13.99941799834399</v>
      </c>
      <c r="V297" s="1">
        <v>12.892502748854437</v>
      </c>
      <c r="W297" s="7">
        <v>20.050080570445768</v>
      </c>
      <c r="X297" s="7">
        <v>5.5413527667089264</v>
      </c>
      <c r="Y297" s="7">
        <v>30.621695587709461</v>
      </c>
      <c r="Z297" s="7">
        <v>4.3542555511237877</v>
      </c>
      <c r="AA297" s="7">
        <v>15.634408504324805</v>
      </c>
      <c r="AB297" s="7">
        <v>6.7254109130210225</v>
      </c>
      <c r="AC297" s="7">
        <v>16.479124373096198</v>
      </c>
      <c r="AD297">
        <v>20.050080570445768</v>
      </c>
      <c r="AE297">
        <v>3.202915006339091E-2</v>
      </c>
      <c r="AF297">
        <v>40.41796727849156</v>
      </c>
      <c r="AG297">
        <v>-9.8514888977524233</v>
      </c>
      <c r="AH297">
        <v>10.727419134730809</v>
      </c>
      <c r="AI297">
        <v>-14.026472717447446</v>
      </c>
      <c r="AJ297">
        <v>6.3173731192885958</v>
      </c>
    </row>
    <row r="298" spans="1:36" x14ac:dyDescent="0.2">
      <c r="A298">
        <v>290</v>
      </c>
      <c r="B298" s="1">
        <v>9.9074956830939307</v>
      </c>
      <c r="C298" s="1">
        <v>18.095729822673604</v>
      </c>
      <c r="D298" s="1">
        <v>21.008156042187036</v>
      </c>
      <c r="E298" s="1">
        <v>15.661093677200595</v>
      </c>
      <c r="F298" s="1">
        <v>18.112506114812323</v>
      </c>
      <c r="G298" s="1">
        <v>23.199897510715516</v>
      </c>
      <c r="H298" s="1">
        <v>23.605944416527468</v>
      </c>
      <c r="I298" s="6">
        <v>13.086731176678471</v>
      </c>
      <c r="J298" s="6">
        <v>12.747916526320571</v>
      </c>
      <c r="K298" s="6">
        <v>14.639522306019767</v>
      </c>
      <c r="L298" s="6">
        <v>14.994463148264936</v>
      </c>
      <c r="M298" s="6">
        <v>11.470009088767316</v>
      </c>
      <c r="N298" s="6">
        <v>19.329500096691849</v>
      </c>
      <c r="O298" s="6">
        <v>17.048035088230272</v>
      </c>
      <c r="P298" s="1">
        <v>16.377164567660149</v>
      </c>
      <c r="Q298" s="1">
        <v>21.033443338895715</v>
      </c>
      <c r="R298" s="1">
        <v>21.587503992248116</v>
      </c>
      <c r="S298" s="1">
        <v>3.2247297279259364</v>
      </c>
      <c r="T298" s="1">
        <v>30.463302950856153</v>
      </c>
      <c r="U298" s="1">
        <v>32.60391931542172</v>
      </c>
      <c r="V298" s="1">
        <v>26.567794120410685</v>
      </c>
      <c r="W298" s="7">
        <v>17.184291391414575</v>
      </c>
      <c r="X298" s="7">
        <v>17.710539404269028</v>
      </c>
      <c r="Y298" s="7">
        <v>16.91618304747049</v>
      </c>
      <c r="Z298" s="7">
        <v>28.62724935732648</v>
      </c>
      <c r="AA298" s="7">
        <v>15.493000621809394</v>
      </c>
      <c r="AB298" s="7">
        <v>15.852605570176719</v>
      </c>
      <c r="AC298" s="7">
        <v>33.254498714652961</v>
      </c>
      <c r="AD298">
        <v>17.184291391414575</v>
      </c>
      <c r="AE298">
        <v>18.285809106403548</v>
      </c>
      <c r="AF298">
        <v>16.433320333073361</v>
      </c>
      <c r="AG298">
        <v>38.694498714652958</v>
      </c>
      <c r="AH298">
        <v>10.409251399071138</v>
      </c>
      <c r="AI298">
        <v>8.7915139254418033</v>
      </c>
      <c r="AJ298">
        <v>56.643496143958878</v>
      </c>
    </row>
    <row r="299" spans="1:36" x14ac:dyDescent="0.2">
      <c r="A299">
        <v>291</v>
      </c>
      <c r="B299" s="1">
        <v>7.6410227529273094</v>
      </c>
      <c r="C299" s="1">
        <v>15.340079148897544</v>
      </c>
      <c r="D299" s="1">
        <v>17.514131172385191</v>
      </c>
      <c r="E299" s="1">
        <v>13.90179054539508</v>
      </c>
      <c r="F299" s="1">
        <v>19.384711267576108</v>
      </c>
      <c r="G299" s="1">
        <v>23.29669853350789</v>
      </c>
      <c r="H299" s="1">
        <v>22.729120549752</v>
      </c>
      <c r="I299" s="6">
        <v>8.660728787623432</v>
      </c>
      <c r="J299" s="6">
        <v>11.066288541676453</v>
      </c>
      <c r="K299" s="6">
        <v>14.776837881883043</v>
      </c>
      <c r="L299" s="6">
        <v>20.163736019383226</v>
      </c>
      <c r="M299" s="6">
        <v>8.8691269422617847</v>
      </c>
      <c r="N299" s="6">
        <v>19.015641767974234</v>
      </c>
      <c r="O299" s="6">
        <v>25.580310510284733</v>
      </c>
      <c r="P299" s="1">
        <v>10.96041278499743</v>
      </c>
      <c r="Q299" s="1">
        <v>15.229878955399389</v>
      </c>
      <c r="R299" s="1">
        <v>12.471065052243866</v>
      </c>
      <c r="S299" s="1">
        <v>4.2261954699287863</v>
      </c>
      <c r="T299" s="1">
        <v>16.399100517812048</v>
      </c>
      <c r="U299" s="1">
        <v>25.483337995624865</v>
      </c>
      <c r="V299" s="1">
        <v>33.939237023867904</v>
      </c>
      <c r="W299" s="7">
        <v>9.7719517427663316</v>
      </c>
      <c r="X299" s="7">
        <v>7.7005480546955765</v>
      </c>
      <c r="Y299" s="7">
        <v>18.553622723497387</v>
      </c>
      <c r="Z299" s="7">
        <v>26.324920525626684</v>
      </c>
      <c r="AA299" s="7">
        <v>13.9476540308697</v>
      </c>
      <c r="AB299" s="7">
        <v>12.700634508520341</v>
      </c>
      <c r="AC299" s="7">
        <v>17.044233665109438</v>
      </c>
      <c r="AD299">
        <v>9.7719517427663316</v>
      </c>
      <c r="AE299">
        <v>3.2708220820433649</v>
      </c>
      <c r="AF299">
        <v>19.298839766120427</v>
      </c>
      <c r="AG299">
        <v>34.089841051253366</v>
      </c>
      <c r="AH299">
        <v>6.9322215694568259</v>
      </c>
      <c r="AI299">
        <v>0.91158627130085346</v>
      </c>
      <c r="AJ299">
        <v>8.0127009953283199</v>
      </c>
    </row>
    <row r="300" spans="1:36" x14ac:dyDescent="0.2">
      <c r="A300">
        <v>292</v>
      </c>
      <c r="B300" s="1">
        <v>14.176128681033813</v>
      </c>
      <c r="C300" s="1">
        <v>12.452295391813022</v>
      </c>
      <c r="D300" s="1">
        <v>14.994935351864587</v>
      </c>
      <c r="E300" s="1">
        <v>17.873663294816172</v>
      </c>
      <c r="F300" s="1">
        <v>16.344687235645168</v>
      </c>
      <c r="G300" s="1">
        <v>20.179820040858292</v>
      </c>
      <c r="H300" s="1">
        <v>26.296393542179445</v>
      </c>
      <c r="I300" s="6">
        <v>10.935942633013402</v>
      </c>
      <c r="J300" s="6">
        <v>16.373107950059271</v>
      </c>
      <c r="K300" s="6">
        <v>11.515607831510476</v>
      </c>
      <c r="L300" s="6">
        <v>18.219845301797363</v>
      </c>
      <c r="M300" s="6">
        <v>12.20785686363136</v>
      </c>
      <c r="N300" s="6">
        <v>17.453141501549158</v>
      </c>
      <c r="O300" s="6">
        <v>17.726126613577769</v>
      </c>
      <c r="P300" s="1">
        <v>10.59525686355884</v>
      </c>
      <c r="Q300" s="1">
        <v>6.7625305271889546</v>
      </c>
      <c r="R300" s="1">
        <v>6.9079826698329843</v>
      </c>
      <c r="S300" s="1">
        <v>15.039356490767615</v>
      </c>
      <c r="T300" s="1">
        <v>-1.7940345212781814</v>
      </c>
      <c r="U300" s="1">
        <v>7.8144735478734582</v>
      </c>
      <c r="V300" s="1">
        <v>-5.5557477824142367</v>
      </c>
      <c r="W300" s="7">
        <v>28.787395361665297</v>
      </c>
      <c r="X300" s="7">
        <v>11.452768913326706</v>
      </c>
      <c r="Y300" s="7">
        <v>9.0394289988169891</v>
      </c>
      <c r="Z300" s="7">
        <v>13.389642213881791</v>
      </c>
      <c r="AA300" s="7">
        <v>30.169665809768638</v>
      </c>
      <c r="AB300" s="7">
        <v>31.712082262210799</v>
      </c>
      <c r="AC300" s="7">
        <v>34.373138834337013</v>
      </c>
      <c r="AD300">
        <v>28.787395361665297</v>
      </c>
      <c r="AE300">
        <v>8.89915336999006</v>
      </c>
      <c r="AF300">
        <v>2.6490007479297324</v>
      </c>
      <c r="AG300">
        <v>8.219284427763581</v>
      </c>
      <c r="AH300">
        <v>43.431748071979435</v>
      </c>
      <c r="AI300">
        <v>48.440205655526995</v>
      </c>
      <c r="AJ300">
        <v>59.99941650301102</v>
      </c>
    </row>
    <row r="301" spans="1:36" x14ac:dyDescent="0.2">
      <c r="A301">
        <v>293</v>
      </c>
      <c r="B301" s="1">
        <v>10.310217245662082</v>
      </c>
      <c r="C301" s="1">
        <v>13.605550754387872</v>
      </c>
      <c r="D301" s="1">
        <v>16.045030943538379</v>
      </c>
      <c r="E301" s="1">
        <v>15.109986503820039</v>
      </c>
      <c r="F301" s="1">
        <v>18.074756159300254</v>
      </c>
      <c r="G301" s="1">
        <v>14.481510139123509</v>
      </c>
      <c r="H301" s="1">
        <v>18.953380855414988</v>
      </c>
      <c r="I301" s="6">
        <v>11.828682479729469</v>
      </c>
      <c r="J301" s="6">
        <v>11.304439218860226</v>
      </c>
      <c r="K301" s="6">
        <v>17.549514973924648</v>
      </c>
      <c r="L301" s="6">
        <v>14.926921966024107</v>
      </c>
      <c r="M301" s="6">
        <v>23.011801373321664</v>
      </c>
      <c r="N301" s="6">
        <v>15.074372602910266</v>
      </c>
      <c r="O301" s="6">
        <v>9.3805893954316026</v>
      </c>
      <c r="P301" s="1">
        <v>11.604934481193794</v>
      </c>
      <c r="Q301" s="1">
        <v>18.40862530482794</v>
      </c>
      <c r="R301" s="1">
        <v>19.843569818539546</v>
      </c>
      <c r="S301" s="1">
        <v>21.321508270932373</v>
      </c>
      <c r="T301" s="1">
        <v>25.57562078549298</v>
      </c>
      <c r="U301" s="1">
        <v>57.342356089300068</v>
      </c>
      <c r="V301" s="1">
        <v>26.938660370378823</v>
      </c>
      <c r="W301" s="7">
        <v>30.900827554188549</v>
      </c>
      <c r="X301" s="7">
        <v>25.542416452442161</v>
      </c>
      <c r="Y301" s="7">
        <v>11.559220243800061</v>
      </c>
      <c r="Z301" s="7">
        <v>17.41746202270464</v>
      </c>
      <c r="AA301" s="7">
        <v>6.4157915121398625</v>
      </c>
      <c r="AB301" s="7">
        <v>6.9569718630622672</v>
      </c>
      <c r="AC301" s="7">
        <v>33.254498714652961</v>
      </c>
      <c r="AD301">
        <v>30.900827554188549</v>
      </c>
      <c r="AE301">
        <v>30.033624678663241</v>
      </c>
      <c r="AF301">
        <v>7.0586354266501079</v>
      </c>
      <c r="AG301">
        <v>16.274924045409279</v>
      </c>
      <c r="AH301">
        <v>-10.014469097685311</v>
      </c>
      <c r="AI301">
        <v>-13.44757034234433</v>
      </c>
      <c r="AJ301">
        <v>56.643496143958878</v>
      </c>
    </row>
    <row r="302" spans="1:36" x14ac:dyDescent="0.2">
      <c r="A302">
        <v>294</v>
      </c>
      <c r="B302" s="1">
        <v>9.2197092598969839</v>
      </c>
      <c r="C302" s="1">
        <v>14.894361511513731</v>
      </c>
      <c r="D302" s="1">
        <v>13.770558957969476</v>
      </c>
      <c r="E302" s="1">
        <v>17.532326991443483</v>
      </c>
      <c r="F302" s="1">
        <v>17.639352484476451</v>
      </c>
      <c r="G302" s="1">
        <v>20.51809885177979</v>
      </c>
      <c r="H302" s="1">
        <v>24.463666618811089</v>
      </c>
      <c r="I302" s="6">
        <v>16.865065336860795</v>
      </c>
      <c r="J302" s="6">
        <v>16.862079471438495</v>
      </c>
      <c r="K302" s="6">
        <v>13.942722001195939</v>
      </c>
      <c r="L302" s="6">
        <v>17.24149476225011</v>
      </c>
      <c r="M302" s="6">
        <v>16.369728113038839</v>
      </c>
      <c r="N302" s="6">
        <v>10.826029333359855</v>
      </c>
      <c r="O302" s="6">
        <v>23.612542028572754</v>
      </c>
      <c r="P302" s="1">
        <v>7.7843265716541925</v>
      </c>
      <c r="Q302" s="1">
        <v>8.5133230082439439</v>
      </c>
      <c r="R302" s="1">
        <v>14.597426301990437</v>
      </c>
      <c r="S302" s="1">
        <v>17.949454433513761</v>
      </c>
      <c r="T302" s="1">
        <v>22.405894853677591</v>
      </c>
      <c r="U302" s="1">
        <v>30.655373015699293</v>
      </c>
      <c r="V302" s="1">
        <v>20.517429243352353</v>
      </c>
      <c r="W302" s="7">
        <v>11.190326560733357</v>
      </c>
      <c r="X302" s="7">
        <v>13.502448663298939</v>
      </c>
      <c r="Y302" s="7">
        <v>12.333864216696725</v>
      </c>
      <c r="Z302" s="7">
        <v>34.395321780203744</v>
      </c>
      <c r="AA302" s="7">
        <v>30.169665809768638</v>
      </c>
      <c r="AB302" s="7">
        <v>27.917578404421036</v>
      </c>
      <c r="AC302" s="7">
        <v>33.254498714652961</v>
      </c>
      <c r="AD302">
        <v>11.190326560733357</v>
      </c>
      <c r="AE302">
        <v>11.973672994948409</v>
      </c>
      <c r="AF302">
        <v>8.4142623792192701</v>
      </c>
      <c r="AG302">
        <v>50.230643560407493</v>
      </c>
      <c r="AH302">
        <v>43.431748071979435</v>
      </c>
      <c r="AI302">
        <v>38.953946011052587</v>
      </c>
      <c r="AJ302">
        <v>56.643496143958878</v>
      </c>
    </row>
    <row r="303" spans="1:36" x14ac:dyDescent="0.2">
      <c r="A303">
        <v>295</v>
      </c>
      <c r="B303" s="1">
        <v>10.001618673789293</v>
      </c>
      <c r="C303" s="1">
        <v>13.829853776142066</v>
      </c>
      <c r="D303" s="1">
        <v>11.76204712509454</v>
      </c>
      <c r="E303" s="1">
        <v>19.851387357851319</v>
      </c>
      <c r="F303" s="1">
        <v>20.940153601891417</v>
      </c>
      <c r="G303" s="1">
        <v>19.07068640525392</v>
      </c>
      <c r="H303" s="1">
        <v>23.960042607825226</v>
      </c>
      <c r="I303" s="6">
        <v>5.687056189637774</v>
      </c>
      <c r="J303" s="6">
        <v>11.268062866686225</v>
      </c>
      <c r="K303" s="6">
        <v>16.576460722851198</v>
      </c>
      <c r="L303" s="6">
        <v>11.806445807898754</v>
      </c>
      <c r="M303" s="6">
        <v>18.607143990988277</v>
      </c>
      <c r="N303" s="6">
        <v>14.043056603551488</v>
      </c>
      <c r="O303" s="6">
        <v>25.691147741648674</v>
      </c>
      <c r="P303" s="1">
        <v>10.160209959834908</v>
      </c>
      <c r="Q303" s="1">
        <v>15.468944714511291</v>
      </c>
      <c r="R303" s="1">
        <v>-6.0782807741980811</v>
      </c>
      <c r="S303" s="1">
        <v>12.736073307556042</v>
      </c>
      <c r="T303" s="1">
        <v>21.425305806380301</v>
      </c>
      <c r="U303" s="1">
        <v>24.661134842786119</v>
      </c>
      <c r="V303" s="1">
        <v>18.912081000517052</v>
      </c>
      <c r="W303" s="7">
        <v>10.673359434964455</v>
      </c>
      <c r="X303" s="7">
        <v>12.030593352490248</v>
      </c>
      <c r="Y303" s="7">
        <v>27.084832904884319</v>
      </c>
      <c r="Z303" s="7">
        <v>9.8117051910599464</v>
      </c>
      <c r="AA303" s="7">
        <v>27.687444103521113</v>
      </c>
      <c r="AB303" s="7">
        <v>18.180314700080597</v>
      </c>
      <c r="AC303" s="7">
        <v>22.267506580539958</v>
      </c>
      <c r="AD303">
        <v>10.673359434964455</v>
      </c>
      <c r="AE303">
        <v>9.7658900287353738</v>
      </c>
      <c r="AF303">
        <v>34.228457583547559</v>
      </c>
      <c r="AG303">
        <v>1.0634103821198915</v>
      </c>
      <c r="AH303">
        <v>37.846749232922505</v>
      </c>
      <c r="AI303">
        <v>14.610786750201491</v>
      </c>
      <c r="AJ303">
        <v>23.682519741619878</v>
      </c>
    </row>
    <row r="304" spans="1:36" x14ac:dyDescent="0.2">
      <c r="A304">
        <v>296</v>
      </c>
      <c r="B304" s="1">
        <v>9.839904603762788</v>
      </c>
      <c r="C304" s="1">
        <v>10.988675113947361</v>
      </c>
      <c r="D304" s="1">
        <v>14.736965212463716</v>
      </c>
      <c r="E304" s="1">
        <v>15.395732876022532</v>
      </c>
      <c r="F304" s="1">
        <v>15.886072224679715</v>
      </c>
      <c r="G304" s="1">
        <v>17.061429660867816</v>
      </c>
      <c r="H304" s="1">
        <v>24.372486669412737</v>
      </c>
      <c r="I304" s="6">
        <v>11.42181709973905</v>
      </c>
      <c r="J304" s="6">
        <v>11.679156818825529</v>
      </c>
      <c r="K304" s="6">
        <v>15.666990149266859</v>
      </c>
      <c r="L304" s="6">
        <v>14.077274219582511</v>
      </c>
      <c r="M304" s="6">
        <v>17.270946313855834</v>
      </c>
      <c r="N304" s="6">
        <v>17.269166583526793</v>
      </c>
      <c r="O304" s="6">
        <v>14.929623612687067</v>
      </c>
      <c r="P304" s="1">
        <v>11.02752906415968</v>
      </c>
      <c r="Q304" s="1">
        <v>9.7011558395523547</v>
      </c>
      <c r="R304" s="1">
        <v>19.881787742580944</v>
      </c>
      <c r="S304" s="1">
        <v>26.00808638850534</v>
      </c>
      <c r="T304" s="1">
        <v>11.847312631284497</v>
      </c>
      <c r="U304" s="1">
        <v>34.438033418597939</v>
      </c>
      <c r="V304" s="1">
        <v>-1.345566016688867</v>
      </c>
      <c r="W304" s="7">
        <v>6.5009109830616127</v>
      </c>
      <c r="X304" s="7">
        <v>25.184370850397752</v>
      </c>
      <c r="Y304" s="7">
        <v>15.951309311717019</v>
      </c>
      <c r="Z304" s="7">
        <v>15.928392677910944</v>
      </c>
      <c r="AA304" s="7">
        <v>11.943622118917501</v>
      </c>
      <c r="AB304" s="7">
        <v>11.98258356209003</v>
      </c>
      <c r="AC304" s="7">
        <v>42.815708724983537</v>
      </c>
      <c r="AD304">
        <v>6.5009109830616127</v>
      </c>
      <c r="AE304">
        <v>29.496556275596628</v>
      </c>
      <c r="AF304">
        <v>14.744791295504786</v>
      </c>
      <c r="AG304">
        <v>13.296785355821887</v>
      </c>
      <c r="AH304">
        <v>2.4231497675643818</v>
      </c>
      <c r="AI304">
        <v>-0.88354109477491971</v>
      </c>
      <c r="AJ304">
        <v>85.327126174950607</v>
      </c>
    </row>
    <row r="305" spans="1:36" x14ac:dyDescent="0.2">
      <c r="A305">
        <v>297</v>
      </c>
      <c r="B305" s="1">
        <v>8.1545662777217398</v>
      </c>
      <c r="C305" s="1">
        <v>13.572180104549032</v>
      </c>
      <c r="D305" s="1">
        <v>11.38576617980562</v>
      </c>
      <c r="E305" s="1">
        <v>14.313907971144568</v>
      </c>
      <c r="F305" s="1">
        <v>15.538659641005729</v>
      </c>
      <c r="G305" s="1">
        <v>24.06721337630912</v>
      </c>
      <c r="H305" s="1">
        <v>24.61992155090331</v>
      </c>
      <c r="I305" s="6">
        <v>11.666322290676428</v>
      </c>
      <c r="J305" s="6">
        <v>13.590776150854674</v>
      </c>
      <c r="K305" s="6">
        <v>9.444894431633351</v>
      </c>
      <c r="L305" s="6">
        <v>18.374612505277369</v>
      </c>
      <c r="M305" s="6">
        <v>19.582529873029458</v>
      </c>
      <c r="N305" s="6">
        <v>26.164132335762567</v>
      </c>
      <c r="O305" s="6">
        <v>18.283589614147846</v>
      </c>
      <c r="P305" s="1">
        <v>11.000323462997521</v>
      </c>
      <c r="Q305" s="1">
        <v>13.602873276508262</v>
      </c>
      <c r="R305" s="1">
        <v>14.208321025348983</v>
      </c>
      <c r="S305" s="1">
        <v>19.688032921874299</v>
      </c>
      <c r="T305" s="1">
        <v>14.482465107616308</v>
      </c>
      <c r="U305" s="1">
        <v>30.015985502731596</v>
      </c>
      <c r="V305" s="1">
        <v>16.401564431015878</v>
      </c>
      <c r="W305" s="7">
        <v>14.545351791543681</v>
      </c>
      <c r="X305" s="7">
        <v>25.542416452442161</v>
      </c>
      <c r="Y305" s="7">
        <v>15.250895178633073</v>
      </c>
      <c r="Z305" s="7">
        <v>16.759373108445136</v>
      </c>
      <c r="AA305" s="7">
        <v>19.754312254939499</v>
      </c>
      <c r="AB305" s="7">
        <v>20.780391039653377</v>
      </c>
      <c r="AC305" s="7">
        <v>21.200035148778021</v>
      </c>
      <c r="AD305">
        <v>14.545351791543681</v>
      </c>
      <c r="AE305">
        <v>30.033624678663241</v>
      </c>
      <c r="AF305">
        <v>13.519066562607879</v>
      </c>
      <c r="AG305">
        <v>14.958746216890274</v>
      </c>
      <c r="AH305">
        <v>19.997202573613876</v>
      </c>
      <c r="AI305">
        <v>21.110977599133445</v>
      </c>
      <c r="AJ305">
        <v>20.480105446334065</v>
      </c>
    </row>
    <row r="306" spans="1:36" x14ac:dyDescent="0.2">
      <c r="A306">
        <v>298</v>
      </c>
      <c r="B306" s="1">
        <v>12.053358386637525</v>
      </c>
      <c r="C306" s="1">
        <v>11.797544083392518</v>
      </c>
      <c r="D306" s="1">
        <v>13.876998507083243</v>
      </c>
      <c r="E306" s="1">
        <v>19.022067163934949</v>
      </c>
      <c r="F306" s="1">
        <v>22.604086985792314</v>
      </c>
      <c r="G306" s="1">
        <v>18.381040534702453</v>
      </c>
      <c r="H306" s="1">
        <v>21.64724668954932</v>
      </c>
      <c r="I306" s="6">
        <v>14.305288941259896</v>
      </c>
      <c r="J306" s="6">
        <v>13.669728908698001</v>
      </c>
      <c r="K306" s="6">
        <v>20.129779865226098</v>
      </c>
      <c r="L306" s="6">
        <v>17.953234772482318</v>
      </c>
      <c r="M306" s="6">
        <v>10.012356056539303</v>
      </c>
      <c r="N306" s="6">
        <v>17.300726448605374</v>
      </c>
      <c r="O306" s="6">
        <v>27.45324939857457</v>
      </c>
      <c r="P306" s="1">
        <v>11.279311706808418</v>
      </c>
      <c r="Q306" s="1">
        <v>10.189995292525206</v>
      </c>
      <c r="R306" s="1">
        <v>-8.3151957944503252E-2</v>
      </c>
      <c r="S306" s="1">
        <v>9.9219630377072878</v>
      </c>
      <c r="T306" s="1">
        <v>7.6882564028687739</v>
      </c>
      <c r="U306" s="1">
        <v>16.847534736394749</v>
      </c>
      <c r="V306" s="1">
        <v>13.558848721350477</v>
      </c>
      <c r="W306" s="7">
        <v>11.624466495797012</v>
      </c>
      <c r="X306" s="7">
        <v>23.207139528914222</v>
      </c>
      <c r="Y306" s="7">
        <v>27.084832904884319</v>
      </c>
      <c r="Z306" s="7">
        <v>18.611460168931746</v>
      </c>
      <c r="AA306" s="7">
        <v>30.228529448519716</v>
      </c>
      <c r="AB306" s="7">
        <v>40.82936533325244</v>
      </c>
      <c r="AC306" s="7">
        <v>0.91171196235964003</v>
      </c>
      <c r="AD306">
        <v>11.624466495797012</v>
      </c>
      <c r="AE306">
        <v>26.530709293371334</v>
      </c>
      <c r="AF306">
        <v>34.228457583547559</v>
      </c>
      <c r="AG306">
        <v>18.662920337863497</v>
      </c>
      <c r="AH306">
        <v>43.564191259169355</v>
      </c>
      <c r="AI306">
        <v>71.233413333131097</v>
      </c>
      <c r="AJ306">
        <v>-40.384864112921072</v>
      </c>
    </row>
    <row r="307" spans="1:36" x14ac:dyDescent="0.2">
      <c r="A307">
        <v>299</v>
      </c>
      <c r="B307" s="1">
        <v>14.925778070872703</v>
      </c>
      <c r="C307" s="1">
        <v>13.182170146279718</v>
      </c>
      <c r="D307" s="1">
        <v>5.2376418336827335</v>
      </c>
      <c r="E307" s="1">
        <v>17.373289342044426</v>
      </c>
      <c r="F307" s="1">
        <v>15.449905348917333</v>
      </c>
      <c r="G307" s="1">
        <v>18.593498368495489</v>
      </c>
      <c r="H307" s="1">
        <v>23.613274581195384</v>
      </c>
      <c r="I307" s="6">
        <v>13.068443146025526</v>
      </c>
      <c r="J307" s="6">
        <v>12.117063388950935</v>
      </c>
      <c r="K307" s="6">
        <v>6.0233650178101525</v>
      </c>
      <c r="L307" s="6">
        <v>16.209911143776125</v>
      </c>
      <c r="M307" s="6">
        <v>27.089386344428107</v>
      </c>
      <c r="N307" s="6">
        <v>38.981521543248974</v>
      </c>
      <c r="O307" s="6">
        <v>16.70775747408285</v>
      </c>
      <c r="P307" s="1">
        <v>9.856733202647046</v>
      </c>
      <c r="Q307" s="1">
        <v>4.5983955334636644</v>
      </c>
      <c r="R307" s="1">
        <v>22.774640281763709</v>
      </c>
      <c r="S307" s="1">
        <v>13.717368763256813</v>
      </c>
      <c r="T307" s="1">
        <v>11.263020643119283</v>
      </c>
      <c r="U307" s="1">
        <v>16.232848601516462</v>
      </c>
      <c r="V307" s="1">
        <v>-1.0285809780178958</v>
      </c>
      <c r="W307" s="7">
        <v>24.354288367890987</v>
      </c>
      <c r="X307" s="7">
        <v>17.785186710072058</v>
      </c>
      <c r="Y307" s="7">
        <v>21.296785223315375</v>
      </c>
      <c r="Z307" s="7">
        <v>11.097072441971859</v>
      </c>
      <c r="AA307" s="7">
        <v>4.2225632938771493</v>
      </c>
      <c r="AB307" s="7">
        <v>39.904313679845671</v>
      </c>
      <c r="AC307" s="7">
        <v>23.177952063937571</v>
      </c>
      <c r="AD307">
        <v>24.354288367890987</v>
      </c>
      <c r="AE307">
        <v>18.39778006510809</v>
      </c>
      <c r="AF307">
        <v>24.099374140801913</v>
      </c>
      <c r="AG307">
        <v>3.6341448839437187</v>
      </c>
      <c r="AH307">
        <v>-14.949232588776413</v>
      </c>
      <c r="AI307">
        <v>68.920784199614189</v>
      </c>
      <c r="AJ307">
        <v>26.413856191812716</v>
      </c>
    </row>
    <row r="308" spans="1:36" x14ac:dyDescent="0.2">
      <c r="A308">
        <v>300</v>
      </c>
      <c r="B308" s="1">
        <v>8.2474496463069027</v>
      </c>
      <c r="C308" s="1">
        <v>10.612550589581392</v>
      </c>
      <c r="D308" s="1">
        <v>6.7455864269593313</v>
      </c>
      <c r="E308" s="1">
        <v>16.021193946177952</v>
      </c>
      <c r="F308" s="1">
        <v>18.414797405402012</v>
      </c>
      <c r="G308" s="1">
        <v>24.453303171812461</v>
      </c>
      <c r="H308" s="1">
        <v>19.9173603335684</v>
      </c>
      <c r="I308" s="6">
        <v>7.1078971376365043</v>
      </c>
      <c r="J308" s="6">
        <v>16.012804467945738</v>
      </c>
      <c r="K308" s="6">
        <v>10.670001308030425</v>
      </c>
      <c r="L308" s="6">
        <v>19.528988769666267</v>
      </c>
      <c r="M308" s="6">
        <v>10.348103863710904</v>
      </c>
      <c r="N308" s="6">
        <v>25.312891406813417</v>
      </c>
      <c r="O308" s="6">
        <v>24.233489048025003</v>
      </c>
      <c r="P308" s="1">
        <v>7.3164708427927891</v>
      </c>
      <c r="Q308" s="1">
        <v>16.291387080503497</v>
      </c>
      <c r="R308" s="1">
        <v>16.66649056189268</v>
      </c>
      <c r="S308" s="1">
        <v>28.182864228653941</v>
      </c>
      <c r="T308" s="1">
        <v>16.679669745660963</v>
      </c>
      <c r="U308" s="1">
        <v>12.711780310739339</v>
      </c>
      <c r="V308" s="1">
        <v>23.199688440763353</v>
      </c>
      <c r="W308" s="7">
        <v>9.9431711167644199</v>
      </c>
      <c r="X308" s="7">
        <v>12.133330046712965</v>
      </c>
      <c r="Y308" s="7">
        <v>10.186143695565416</v>
      </c>
      <c r="Z308" s="7">
        <v>11.885356231269192</v>
      </c>
      <c r="AA308" s="7">
        <v>34.271071435135021</v>
      </c>
      <c r="AB308" s="7">
        <v>29.117408106206884</v>
      </c>
      <c r="AC308" s="7">
        <v>3.2687745003712156</v>
      </c>
      <c r="AD308">
        <v>9.9431711167644199</v>
      </c>
      <c r="AE308">
        <v>9.919995070069449</v>
      </c>
      <c r="AF308">
        <v>4.6557514672394769</v>
      </c>
      <c r="AG308">
        <v>5.2107124625383889</v>
      </c>
      <c r="AH308">
        <v>52.659910729053792</v>
      </c>
      <c r="AI308">
        <v>41.953520265517206</v>
      </c>
      <c r="AJ308">
        <v>-33.313676498886352</v>
      </c>
    </row>
    <row r="309" spans="1:36" x14ac:dyDescent="0.2">
      <c r="A309">
        <v>301</v>
      </c>
      <c r="B309" s="1">
        <v>11.518428155934664</v>
      </c>
      <c r="C309" s="1">
        <v>7.8825142432312205</v>
      </c>
      <c r="D309" s="1">
        <v>17.404739073846088</v>
      </c>
      <c r="E309" s="1">
        <v>10.61261986736524</v>
      </c>
      <c r="F309" s="1">
        <v>16.992713766025052</v>
      </c>
      <c r="G309" s="1">
        <v>16.136428943226107</v>
      </c>
      <c r="H309" s="1">
        <v>20.564289847736507</v>
      </c>
      <c r="I309" s="6">
        <v>7.3856647675451104</v>
      </c>
      <c r="J309" s="6">
        <v>7.5191136143054882</v>
      </c>
      <c r="K309" s="6">
        <v>7.1568894081108745</v>
      </c>
      <c r="L309" s="6">
        <v>15.417736976428293</v>
      </c>
      <c r="M309" s="6">
        <v>15.100807709121199</v>
      </c>
      <c r="N309" s="6">
        <v>14.121101510040182</v>
      </c>
      <c r="O309" s="6">
        <v>17.667226243083892</v>
      </c>
      <c r="P309" s="1">
        <v>12.278586918543143</v>
      </c>
      <c r="Q309" s="1">
        <v>8.7595367560547786</v>
      </c>
      <c r="R309" s="1">
        <v>24.564481980313069</v>
      </c>
      <c r="S309" s="1">
        <v>11.380695860249379</v>
      </c>
      <c r="T309" s="1">
        <v>-7.5611042833472588</v>
      </c>
      <c r="U309" s="1">
        <v>46.978498494068951</v>
      </c>
      <c r="V309" s="1">
        <v>27.944732939021595</v>
      </c>
      <c r="W309" s="7">
        <v>24</v>
      </c>
      <c r="X309" s="7">
        <v>10.745027458042358</v>
      </c>
      <c r="Y309" s="7">
        <v>27.084832904884319</v>
      </c>
      <c r="Z309" s="7">
        <v>19.531654934081004</v>
      </c>
      <c r="AA309" s="7">
        <v>10.817752875623043</v>
      </c>
      <c r="AB309" s="7">
        <v>40.830954285086037</v>
      </c>
      <c r="AC309" s="7">
        <v>33.254498714652961</v>
      </c>
      <c r="AD309">
        <v>24</v>
      </c>
      <c r="AE309">
        <v>7.8375411870635379</v>
      </c>
      <c r="AF309">
        <v>34.228457583547559</v>
      </c>
      <c r="AG309">
        <v>20.503309868162013</v>
      </c>
      <c r="AH309">
        <v>-0.1100560298481497</v>
      </c>
      <c r="AI309">
        <v>71.237385712715096</v>
      </c>
      <c r="AJ309">
        <v>56.643496143958878</v>
      </c>
    </row>
    <row r="310" spans="1:36" x14ac:dyDescent="0.2">
      <c r="A310">
        <v>302</v>
      </c>
      <c r="B310" s="1">
        <v>11.262068215577285</v>
      </c>
      <c r="C310" s="1">
        <v>12.866833997191092</v>
      </c>
      <c r="D310" s="1">
        <v>17.536503082215479</v>
      </c>
      <c r="E310" s="1">
        <v>16.724662895283771</v>
      </c>
      <c r="F310" s="1">
        <v>16.231174921582131</v>
      </c>
      <c r="G310" s="1">
        <v>26.258602079382442</v>
      </c>
      <c r="H310" s="1">
        <v>19.67974435802719</v>
      </c>
      <c r="I310" s="6">
        <v>5.0265855132674053</v>
      </c>
      <c r="J310" s="6">
        <v>13.093969695581675</v>
      </c>
      <c r="K310" s="6">
        <v>18.634936178883287</v>
      </c>
      <c r="L310" s="6">
        <v>17.599726022240439</v>
      </c>
      <c r="M310" s="6">
        <v>19.66344130873922</v>
      </c>
      <c r="N310" s="6">
        <v>14.385451378222893</v>
      </c>
      <c r="O310" s="6">
        <v>19.536742746592779</v>
      </c>
      <c r="P310" s="1">
        <v>9.7916896183921018</v>
      </c>
      <c r="Q310" s="1">
        <v>12.673213489877606</v>
      </c>
      <c r="R310" s="1">
        <v>21.972389100068739</v>
      </c>
      <c r="S310" s="1">
        <v>27.967001833525046</v>
      </c>
      <c r="T310" s="1">
        <v>7.5105989590258577</v>
      </c>
      <c r="U310" s="1">
        <v>23.811949223911629</v>
      </c>
      <c r="V310" s="1">
        <v>30.740880432732354</v>
      </c>
      <c r="W310" s="7">
        <v>21.965709809306741</v>
      </c>
      <c r="X310" s="7">
        <v>16.136503389254351</v>
      </c>
      <c r="Y310" s="7">
        <v>14.624392223811579</v>
      </c>
      <c r="Z310" s="7">
        <v>16.100286959443771</v>
      </c>
      <c r="AA310" s="7">
        <v>8.6071366900861062</v>
      </c>
      <c r="AB310" s="7">
        <v>40.829587994336677</v>
      </c>
      <c r="AC310" s="7">
        <v>22.159207389854114</v>
      </c>
      <c r="AD310">
        <v>21.965709809306741</v>
      </c>
      <c r="AE310">
        <v>15.924755083881527</v>
      </c>
      <c r="AF310">
        <v>12.422686391670265</v>
      </c>
      <c r="AG310">
        <v>13.640573918887542</v>
      </c>
      <c r="AH310">
        <v>-5.08394244730626</v>
      </c>
      <c r="AI310">
        <v>71.233969985841711</v>
      </c>
      <c r="AJ310">
        <v>23.357622169562337</v>
      </c>
    </row>
    <row r="311" spans="1:36" x14ac:dyDescent="0.2">
      <c r="A311">
        <v>303</v>
      </c>
      <c r="B311" s="1">
        <v>14.444086781258994</v>
      </c>
      <c r="C311" s="1">
        <v>7.5914878316222136</v>
      </c>
      <c r="D311" s="1">
        <v>14.18214462279726</v>
      </c>
      <c r="E311" s="1">
        <v>18.064823359226093</v>
      </c>
      <c r="F311" s="1">
        <v>13.273937372998589</v>
      </c>
      <c r="G311" s="1">
        <v>22.669162485683032</v>
      </c>
      <c r="H311" s="1">
        <v>19.571093344044282</v>
      </c>
      <c r="I311" s="6">
        <v>5.1770806634608491</v>
      </c>
      <c r="J311" s="6">
        <v>12.488005264367013</v>
      </c>
      <c r="K311" s="6">
        <v>10.634569425352968</v>
      </c>
      <c r="L311" s="6">
        <v>14.115523945307798</v>
      </c>
      <c r="M311" s="6">
        <v>17.608909724661384</v>
      </c>
      <c r="N311" s="6">
        <v>17.938728963870641</v>
      </c>
      <c r="O311" s="6">
        <v>34.588574702285143</v>
      </c>
      <c r="P311" s="1">
        <v>8.684166710836557</v>
      </c>
      <c r="Q311" s="1">
        <v>6.490075763043202</v>
      </c>
      <c r="R311" s="1">
        <v>6.4820150330219501</v>
      </c>
      <c r="S311" s="1">
        <v>7.4160170006964368</v>
      </c>
      <c r="T311" s="1">
        <v>27.690887236081927</v>
      </c>
      <c r="U311" s="1">
        <v>18.493926170169274</v>
      </c>
      <c r="V311" s="1">
        <v>32.133438478238311</v>
      </c>
      <c r="W311" s="7">
        <v>11.52217002336022</v>
      </c>
      <c r="X311" s="7">
        <v>3.8841174306485771</v>
      </c>
      <c r="Y311" s="7">
        <v>-9.8701901533672755E-4</v>
      </c>
      <c r="Z311" s="7">
        <v>32.124055198996885</v>
      </c>
      <c r="AA311" s="7">
        <v>15.895353450445182</v>
      </c>
      <c r="AB311" s="7">
        <v>25.855780542041071</v>
      </c>
      <c r="AC311" s="7">
        <v>15.734690695493029</v>
      </c>
      <c r="AD311">
        <v>11.52217002336022</v>
      </c>
      <c r="AE311">
        <v>-2.453823854027132</v>
      </c>
      <c r="AF311">
        <v>-13.171727283276839</v>
      </c>
      <c r="AG311">
        <v>45.688110397993775</v>
      </c>
      <c r="AH311">
        <v>11.31454526350166</v>
      </c>
      <c r="AI311">
        <v>33.799451355102676</v>
      </c>
      <c r="AJ311">
        <v>4.0840720864790967</v>
      </c>
    </row>
    <row r="312" spans="1:36" x14ac:dyDescent="0.2">
      <c r="A312">
        <v>304</v>
      </c>
      <c r="B312" s="1">
        <v>7.0269516480560075</v>
      </c>
      <c r="C312" s="1">
        <v>7.8570116328154436</v>
      </c>
      <c r="D312" s="1">
        <v>15.946782379902892</v>
      </c>
      <c r="E312" s="1">
        <v>20.113008046767405</v>
      </c>
      <c r="F312" s="1">
        <v>19.403610390052247</v>
      </c>
      <c r="G312" s="1">
        <v>19.326967496927914</v>
      </c>
      <c r="H312" s="1">
        <v>20.508168253406652</v>
      </c>
      <c r="I312" s="6">
        <v>9.3532486365211245</v>
      </c>
      <c r="J312" s="6">
        <v>14.82839058358827</v>
      </c>
      <c r="K312" s="6">
        <v>15.448320476939037</v>
      </c>
      <c r="L312" s="6">
        <v>10.976320285285807</v>
      </c>
      <c r="M312" s="6">
        <v>17.557408829335845</v>
      </c>
      <c r="N312" s="6">
        <v>16.523657447198371</v>
      </c>
      <c r="O312" s="6">
        <v>19.877138606515661</v>
      </c>
      <c r="P312" s="1">
        <v>13.471242358008469</v>
      </c>
      <c r="Q312" s="1">
        <v>4.3293516119276738</v>
      </c>
      <c r="R312" s="1">
        <v>18.07145197958436</v>
      </c>
      <c r="S312" s="1">
        <v>23.633700448275718</v>
      </c>
      <c r="T312" s="1">
        <v>28.043731406918965</v>
      </c>
      <c r="U312" s="1">
        <v>38.826798403242591</v>
      </c>
      <c r="V312" s="1">
        <v>-10.567401999823097</v>
      </c>
      <c r="W312" s="7">
        <v>16.971042105409765</v>
      </c>
      <c r="X312" s="7">
        <v>18.752265820998442</v>
      </c>
      <c r="Y312" s="7">
        <v>22.380692310192373</v>
      </c>
      <c r="Z312" s="7">
        <v>16.440952104115574</v>
      </c>
      <c r="AA312" s="7">
        <v>38.845024171804631</v>
      </c>
      <c r="AB312" s="7">
        <v>31.261431129806951</v>
      </c>
      <c r="AC312" s="7">
        <v>33.254498714652961</v>
      </c>
      <c r="AD312">
        <v>16.971042105409765</v>
      </c>
      <c r="AE312">
        <v>19.848398731497664</v>
      </c>
      <c r="AF312">
        <v>25.996211542836651</v>
      </c>
      <c r="AG312">
        <v>14.321904208231148</v>
      </c>
      <c r="AH312">
        <v>62.951304386560423</v>
      </c>
      <c r="AI312">
        <v>47.313577824517381</v>
      </c>
      <c r="AJ312">
        <v>56.643496143958878</v>
      </c>
    </row>
    <row r="313" spans="1:36" x14ac:dyDescent="0.2">
      <c r="A313">
        <v>305</v>
      </c>
      <c r="B313" s="1">
        <v>7.3168444828858341</v>
      </c>
      <c r="C313" s="1">
        <v>11.673867584444656</v>
      </c>
      <c r="D313" s="1">
        <v>16.850268020679916</v>
      </c>
      <c r="E313" s="1">
        <v>16.674189434369737</v>
      </c>
      <c r="F313" s="1">
        <v>17.225912138666857</v>
      </c>
      <c r="G313" s="1">
        <v>22.449372141914328</v>
      </c>
      <c r="H313" s="1">
        <v>24.755161661651357</v>
      </c>
      <c r="I313" s="6">
        <v>9.9333187022592568</v>
      </c>
      <c r="J313" s="6">
        <v>14.60428771678429</v>
      </c>
      <c r="K313" s="6">
        <v>18.387721568072681</v>
      </c>
      <c r="L313" s="6">
        <v>15.352903584866894</v>
      </c>
      <c r="M313" s="6">
        <v>8.914579160429609</v>
      </c>
      <c r="N313" s="6">
        <v>22.61133258030458</v>
      </c>
      <c r="O313" s="6">
        <v>27.793867859866474</v>
      </c>
      <c r="P313" s="1">
        <v>10.667702501826403</v>
      </c>
      <c r="Q313" s="1">
        <v>11.841352400375207</v>
      </c>
      <c r="R313" s="1">
        <v>7.0783564148062892</v>
      </c>
      <c r="S313" s="1">
        <v>17.269090275998465</v>
      </c>
      <c r="T313" s="1">
        <v>6.2247710347661052</v>
      </c>
      <c r="U313" s="1">
        <v>22.326685773606876</v>
      </c>
      <c r="V313" s="1">
        <v>34.028175973193136</v>
      </c>
      <c r="W313" s="7">
        <v>8.215528374544995</v>
      </c>
      <c r="X313" s="7">
        <v>16.722313125620186</v>
      </c>
      <c r="Y313" s="7">
        <v>12.799523218147462</v>
      </c>
      <c r="Z313" s="7">
        <v>29.2517833650951</v>
      </c>
      <c r="AA313" s="7">
        <v>12.108988038371319</v>
      </c>
      <c r="AB313" s="7">
        <v>12.0821355938964</v>
      </c>
      <c r="AC313" s="7">
        <v>17.276888088655891</v>
      </c>
      <c r="AD313">
        <v>8.215528374544995</v>
      </c>
      <c r="AE313">
        <v>16.80346968843028</v>
      </c>
      <c r="AF313">
        <v>9.2291656317580593</v>
      </c>
      <c r="AG313">
        <v>39.943566730190206</v>
      </c>
      <c r="AH313">
        <v>2.7952230863354677</v>
      </c>
      <c r="AI313">
        <v>-0.63466101525899554</v>
      </c>
      <c r="AJ313">
        <v>8.7106642659676776</v>
      </c>
    </row>
    <row r="314" spans="1:36" x14ac:dyDescent="0.2">
      <c r="A314">
        <v>306</v>
      </c>
      <c r="B314" s="1">
        <v>7.7161600948454279</v>
      </c>
      <c r="C314" s="1">
        <v>14.523790548783303</v>
      </c>
      <c r="D314" s="1">
        <v>20.08230880911119</v>
      </c>
      <c r="E314" s="1">
        <v>17.202265703270623</v>
      </c>
      <c r="F314" s="1">
        <v>17.309555721492018</v>
      </c>
      <c r="G314" s="1">
        <v>22.94173798753722</v>
      </c>
      <c r="H314" s="1">
        <v>19.934789939203245</v>
      </c>
      <c r="I314" s="6">
        <v>9.1493729075709815</v>
      </c>
      <c r="J314" s="6">
        <v>13.71946179258881</v>
      </c>
      <c r="K314" s="6">
        <v>16.066977597784859</v>
      </c>
      <c r="L314" s="6">
        <v>16.777139504137708</v>
      </c>
      <c r="M314" s="6">
        <v>25.535985436333704</v>
      </c>
      <c r="N314" s="6">
        <v>11.130487116063133</v>
      </c>
      <c r="O314" s="6">
        <v>20.060289036184095</v>
      </c>
      <c r="P314" s="1">
        <v>6.5028941879051754</v>
      </c>
      <c r="Q314" s="1">
        <v>10.976226266503659</v>
      </c>
      <c r="R314" s="1">
        <v>5.0013518751190613</v>
      </c>
      <c r="S314" s="1">
        <v>22.628807727356403</v>
      </c>
      <c r="T314" s="1">
        <v>16.927267134259001</v>
      </c>
      <c r="U314" s="1">
        <v>-4.9611962970028145</v>
      </c>
      <c r="V314" s="1">
        <v>16.566496348589762</v>
      </c>
      <c r="W314" s="7">
        <v>26.047248208089986</v>
      </c>
      <c r="X314" s="7">
        <v>25.542416452442161</v>
      </c>
      <c r="Y314" s="7">
        <v>23.377646866699124</v>
      </c>
      <c r="Z314" s="7">
        <v>15.057688229373243</v>
      </c>
      <c r="AA314" s="7">
        <v>34.119008750469852</v>
      </c>
      <c r="AB314" s="7">
        <v>11.590093126677129</v>
      </c>
      <c r="AC314" s="7">
        <v>16.310312968006908</v>
      </c>
      <c r="AD314">
        <v>26.047248208089986</v>
      </c>
      <c r="AE314">
        <v>30.033624678663241</v>
      </c>
      <c r="AF314">
        <v>27.740882016723464</v>
      </c>
      <c r="AG314">
        <v>11.555376458746487</v>
      </c>
      <c r="AH314">
        <v>52.317769688557163</v>
      </c>
      <c r="AI314">
        <v>-1.8647671833071795</v>
      </c>
      <c r="AJ314">
        <v>5.8109389040207304</v>
      </c>
    </row>
    <row r="315" spans="1:36" x14ac:dyDescent="0.2">
      <c r="A315">
        <v>307</v>
      </c>
      <c r="B315" s="1">
        <v>9.4943597100644794</v>
      </c>
      <c r="C315" s="1">
        <v>10.346864629834107</v>
      </c>
      <c r="D315" s="1">
        <v>11.61437164639994</v>
      </c>
      <c r="E315" s="1">
        <v>18.243890972604824</v>
      </c>
      <c r="F315" s="1">
        <v>17.244690487848835</v>
      </c>
      <c r="G315" s="1">
        <v>20.561269626935783</v>
      </c>
      <c r="H315" s="1">
        <v>23.894716345422058</v>
      </c>
      <c r="I315" s="6">
        <v>8.5537312290323939</v>
      </c>
      <c r="J315" s="6">
        <v>10.624070591069712</v>
      </c>
      <c r="K315" s="6">
        <v>18.423994036965627</v>
      </c>
      <c r="L315" s="6">
        <v>15.018387939724931</v>
      </c>
      <c r="M315" s="6">
        <v>25.279349883876208</v>
      </c>
      <c r="N315" s="6">
        <v>14.586253553675672</v>
      </c>
      <c r="O315" s="6">
        <v>25.277414561247905</v>
      </c>
      <c r="P315" s="1">
        <v>7.7305202321373141</v>
      </c>
      <c r="Q315" s="1">
        <v>10.806649821722431</v>
      </c>
      <c r="R315" s="1">
        <v>16.555591658627137</v>
      </c>
      <c r="S315" s="1">
        <v>-0.65075153978231981</v>
      </c>
      <c r="T315" s="1">
        <v>27.195623813640367</v>
      </c>
      <c r="U315" s="1">
        <v>16.483204852581625</v>
      </c>
      <c r="V315" s="1">
        <v>2.065412563400141</v>
      </c>
      <c r="W315" s="7">
        <v>15.116690463278825</v>
      </c>
      <c r="X315" s="7">
        <v>15.629366283556632</v>
      </c>
      <c r="Y315" s="7">
        <v>14.810695512723264</v>
      </c>
      <c r="Z315" s="7">
        <v>19.883019492019347</v>
      </c>
      <c r="AA315" s="7">
        <v>13.713759450174031</v>
      </c>
      <c r="AB315" s="7">
        <v>15.210024271286517</v>
      </c>
      <c r="AC315" s="7">
        <v>21.493001756656618</v>
      </c>
      <c r="AD315">
        <v>15.116690463278825</v>
      </c>
      <c r="AE315">
        <v>15.16404942533495</v>
      </c>
      <c r="AF315">
        <v>12.748717147265713</v>
      </c>
      <c r="AG315">
        <v>21.206038984038699</v>
      </c>
      <c r="AH315">
        <v>6.4059587628915695</v>
      </c>
      <c r="AI315">
        <v>7.1850606782162938</v>
      </c>
      <c r="AJ315">
        <v>21.359005269969856</v>
      </c>
    </row>
    <row r="316" spans="1:36" x14ac:dyDescent="0.2">
      <c r="A316">
        <v>308</v>
      </c>
      <c r="B316" s="1">
        <v>7.5264674018219226</v>
      </c>
      <c r="C316" s="1">
        <v>8.9152708867798012</v>
      </c>
      <c r="D316" s="1">
        <v>7.1483853323060904</v>
      </c>
      <c r="E316" s="1">
        <v>16.206232874529753</v>
      </c>
      <c r="F316" s="1">
        <v>16.008607566220558</v>
      </c>
      <c r="G316" s="1">
        <v>15.408172109214043</v>
      </c>
      <c r="H316" s="1">
        <v>22.548097389609477</v>
      </c>
      <c r="I316" s="6">
        <v>11.628495144405569</v>
      </c>
      <c r="J316" s="6">
        <v>9.4317542250018196</v>
      </c>
      <c r="K316" s="6">
        <v>15.855454378676995</v>
      </c>
      <c r="L316" s="6">
        <v>17.545638581681068</v>
      </c>
      <c r="M316" s="6">
        <v>31.292517111815037</v>
      </c>
      <c r="N316" s="6">
        <v>28.814629164266513</v>
      </c>
      <c r="O316" s="6">
        <v>26.083776723195488</v>
      </c>
      <c r="P316" s="1">
        <v>11.544966740402073</v>
      </c>
      <c r="Q316" s="1">
        <v>20.542196489249868</v>
      </c>
      <c r="R316" s="1">
        <v>15.557661172205682</v>
      </c>
      <c r="S316" s="1">
        <v>20.15721260787781</v>
      </c>
      <c r="T316" s="1">
        <v>19.758186185475417</v>
      </c>
      <c r="U316" s="1">
        <v>13.509776305803616</v>
      </c>
      <c r="V316" s="1">
        <v>-11.084671317416792</v>
      </c>
      <c r="W316" s="7">
        <v>8.3193085223581384</v>
      </c>
      <c r="X316" s="7">
        <v>21.394851130864225</v>
      </c>
      <c r="Y316" s="7">
        <v>27.744760415522897</v>
      </c>
      <c r="Z316" s="7">
        <v>15.213090492043859</v>
      </c>
      <c r="AA316" s="7">
        <v>14.29257040239281</v>
      </c>
      <c r="AB316" s="7">
        <v>-2.0570507405944126E-4</v>
      </c>
      <c r="AC316" s="7">
        <v>38.200317228727954</v>
      </c>
      <c r="AD316">
        <v>8.3193085223581384</v>
      </c>
      <c r="AE316">
        <v>23.812276696296337</v>
      </c>
      <c r="AF316">
        <v>35.383330727165074</v>
      </c>
      <c r="AG316">
        <v>11.86618098408772</v>
      </c>
      <c r="AH316">
        <v>7.7082834053838267</v>
      </c>
      <c r="AI316">
        <v>-30.840514262685144</v>
      </c>
      <c r="AJ316">
        <v>71.480951686183857</v>
      </c>
    </row>
    <row r="317" spans="1:36" x14ac:dyDescent="0.2">
      <c r="A317">
        <v>309</v>
      </c>
      <c r="B317" s="1">
        <v>8.8069083685833931</v>
      </c>
      <c r="C317" s="1">
        <v>12.891180226494871</v>
      </c>
      <c r="D317" s="1">
        <v>13.700135708305304</v>
      </c>
      <c r="E317" s="1">
        <v>19.486792054709298</v>
      </c>
      <c r="F317" s="1">
        <v>15.965041540392376</v>
      </c>
      <c r="G317" s="1">
        <v>25.415934914757372</v>
      </c>
      <c r="H317" s="1">
        <v>17.34169567916717</v>
      </c>
      <c r="I317" s="6">
        <v>13.590159094516475</v>
      </c>
      <c r="J317" s="6">
        <v>9.858615752702077</v>
      </c>
      <c r="K317" s="6">
        <v>15.082872802320756</v>
      </c>
      <c r="L317" s="6">
        <v>12.61561021622177</v>
      </c>
      <c r="M317" s="6">
        <v>25.06151913106536</v>
      </c>
      <c r="N317" s="6">
        <v>31.928734494330897</v>
      </c>
      <c r="O317" s="6">
        <v>20.134010084918824</v>
      </c>
      <c r="P317" s="1">
        <v>10.319084310633031</v>
      </c>
      <c r="Q317" s="1">
        <v>10.071050144497976</v>
      </c>
      <c r="R317" s="1">
        <v>15.805248199838845</v>
      </c>
      <c r="S317" s="1">
        <v>28.398012775625492</v>
      </c>
      <c r="T317" s="1">
        <v>13.839616426925453</v>
      </c>
      <c r="U317" s="1">
        <v>35.828273747279034</v>
      </c>
      <c r="V317" s="1">
        <v>73.126677605919724</v>
      </c>
      <c r="W317" s="7">
        <v>25.54379649227117</v>
      </c>
      <c r="X317" s="7">
        <v>10.117553746920764</v>
      </c>
      <c r="Y317" s="7">
        <v>33.034338520573144</v>
      </c>
      <c r="Z317" s="7">
        <v>6.1156396344176995</v>
      </c>
      <c r="AA317" s="7">
        <v>18.993124416874988</v>
      </c>
      <c r="AB317" s="7">
        <v>40.831216243639808</v>
      </c>
      <c r="AC317" s="7">
        <v>27.986556825128012</v>
      </c>
      <c r="AD317">
        <v>25.54379649227117</v>
      </c>
      <c r="AE317">
        <v>6.8963306203811481</v>
      </c>
      <c r="AF317">
        <v>44.640092411003003</v>
      </c>
      <c r="AG317">
        <v>-6.3287207311645997</v>
      </c>
      <c r="AH317">
        <v>18.284529937968724</v>
      </c>
      <c r="AI317">
        <v>71.238040609099514</v>
      </c>
      <c r="AJ317">
        <v>40.839670475384047</v>
      </c>
    </row>
    <row r="318" spans="1:36" x14ac:dyDescent="0.2">
      <c r="A318">
        <v>310</v>
      </c>
      <c r="B318" s="1">
        <v>6.4305620684252931</v>
      </c>
      <c r="C318" s="1">
        <v>7.150980372242695</v>
      </c>
      <c r="D318" s="1">
        <v>11.210274756467623</v>
      </c>
      <c r="E318" s="1">
        <v>17.84860403129446</v>
      </c>
      <c r="F318" s="1">
        <v>14.778829964607532</v>
      </c>
      <c r="G318" s="1">
        <v>22.806958682795639</v>
      </c>
      <c r="H318" s="1">
        <v>19.7004209173462</v>
      </c>
      <c r="I318" s="6">
        <v>9.5217333031547291</v>
      </c>
      <c r="J318" s="6">
        <v>19.439696450638468</v>
      </c>
      <c r="K318" s="6">
        <v>18.055394392825669</v>
      </c>
      <c r="L318" s="6">
        <v>20.977836009699129</v>
      </c>
      <c r="M318" s="6">
        <v>24.620391116165145</v>
      </c>
      <c r="N318" s="6">
        <v>19.780143133740232</v>
      </c>
      <c r="O318" s="6">
        <v>29.000644035134258</v>
      </c>
      <c r="P318" s="1">
        <v>17.158665221364398</v>
      </c>
      <c r="Q318" s="1">
        <v>10.225698547430722</v>
      </c>
      <c r="R318" s="1">
        <v>16.896625517916736</v>
      </c>
      <c r="S318" s="1">
        <v>27.76487152656291</v>
      </c>
      <c r="T318" s="1">
        <v>45.83167997438413</v>
      </c>
      <c r="U318" s="1">
        <v>34.873385189911467</v>
      </c>
      <c r="V318" s="1">
        <v>11.692769977709384</v>
      </c>
      <c r="W318" s="7">
        <v>4.1040110697982666</v>
      </c>
      <c r="X318" s="7">
        <v>12.346541308787108</v>
      </c>
      <c r="Y318" s="7">
        <v>29.189210527282665</v>
      </c>
      <c r="Z318" s="7">
        <v>-1.4224601665320336E-3</v>
      </c>
      <c r="AA318" s="7">
        <v>19.379004179726593</v>
      </c>
      <c r="AB318" s="7">
        <v>30.397009724494222</v>
      </c>
      <c r="AC318" s="7">
        <v>11.600836357467463</v>
      </c>
      <c r="AD318">
        <v>4.1040110697982666</v>
      </c>
      <c r="AE318">
        <v>10.239811963180665</v>
      </c>
      <c r="AF318">
        <v>37.911118422744657</v>
      </c>
      <c r="AG318">
        <v>-18.562844920333063</v>
      </c>
      <c r="AH318">
        <v>19.152759404384838</v>
      </c>
      <c r="AI318">
        <v>45.152524311235553</v>
      </c>
      <c r="AJ318">
        <v>-8.317490927597607</v>
      </c>
    </row>
    <row r="319" spans="1:36" x14ac:dyDescent="0.2">
      <c r="A319">
        <v>311</v>
      </c>
      <c r="B319" s="1">
        <v>9.1771552363716342</v>
      </c>
      <c r="C319" s="1">
        <v>14.597801822821863</v>
      </c>
      <c r="D319" s="1">
        <v>12.312771847501487</v>
      </c>
      <c r="E319" s="1">
        <v>15.957889889973613</v>
      </c>
      <c r="F319" s="1">
        <v>14.297761212095971</v>
      </c>
      <c r="G319" s="1">
        <v>21.409553511393003</v>
      </c>
      <c r="H319" s="1">
        <v>22.60528011280671</v>
      </c>
      <c r="I319" s="6">
        <v>15.829807342092247</v>
      </c>
      <c r="J319" s="6">
        <v>16.892380293654416</v>
      </c>
      <c r="K319" s="6">
        <v>16.338911751986807</v>
      </c>
      <c r="L319" s="6">
        <v>21.834275895716818</v>
      </c>
      <c r="M319" s="6">
        <v>20.728921284169349</v>
      </c>
      <c r="N319" s="6">
        <v>19.40709444530761</v>
      </c>
      <c r="O319" s="6">
        <v>29.062541402574976</v>
      </c>
      <c r="P319" s="1">
        <v>4.8117324386435421</v>
      </c>
      <c r="Q319" s="1">
        <v>6.3199204783333478</v>
      </c>
      <c r="R319" s="1">
        <v>6.7076729509024471</v>
      </c>
      <c r="S319" s="1">
        <v>21.015630365449212</v>
      </c>
      <c r="T319" s="1">
        <v>15.387394418097625</v>
      </c>
      <c r="U319" s="1">
        <v>32.343545516269216</v>
      </c>
      <c r="V319" s="1">
        <v>10.919041789042836</v>
      </c>
      <c r="W319" s="7">
        <v>18.396542818505477</v>
      </c>
      <c r="X319" s="7">
        <v>0.33497568827617141</v>
      </c>
      <c r="Y319" s="7">
        <v>16.974922583143869</v>
      </c>
      <c r="Z319" s="7">
        <v>-2.3356426618079238E-4</v>
      </c>
      <c r="AA319" s="7">
        <v>11.689288309485757</v>
      </c>
      <c r="AB319" s="7">
        <v>33.420986494921223</v>
      </c>
      <c r="AC319" s="7">
        <v>12.720948328296</v>
      </c>
      <c r="AD319">
        <v>18.396542818505477</v>
      </c>
      <c r="AE319">
        <v>-7.7775364675857404</v>
      </c>
      <c r="AF319">
        <v>16.536114520501773</v>
      </c>
      <c r="AG319">
        <v>-18.560467128532359</v>
      </c>
      <c r="AH319">
        <v>1.8508986963429566</v>
      </c>
      <c r="AI319">
        <v>52.712466237303062</v>
      </c>
      <c r="AJ319">
        <v>-4.9571550151119954</v>
      </c>
    </row>
    <row r="320" spans="1:36" x14ac:dyDescent="0.2">
      <c r="A320">
        <v>312</v>
      </c>
      <c r="B320" s="1">
        <v>9.6246927573144436</v>
      </c>
      <c r="C320" s="1">
        <v>8.208450093599172</v>
      </c>
      <c r="D320" s="1">
        <v>14.219220560881423</v>
      </c>
      <c r="E320" s="1">
        <v>13.42225817377221</v>
      </c>
      <c r="F320" s="1">
        <v>22.709694470277952</v>
      </c>
      <c r="G320" s="1">
        <v>19.355585010257183</v>
      </c>
      <c r="H320" s="1">
        <v>23.185836700750684</v>
      </c>
      <c r="I320" s="6">
        <v>10.762605626455036</v>
      </c>
      <c r="J320" s="6">
        <v>11.11793560408104</v>
      </c>
      <c r="K320" s="6">
        <v>16.108367449746925</v>
      </c>
      <c r="L320" s="6">
        <v>17.379100006327302</v>
      </c>
      <c r="M320" s="6">
        <v>18.585433853689938</v>
      </c>
      <c r="N320" s="6">
        <v>20.810669565065453</v>
      </c>
      <c r="O320" s="6">
        <v>19.360986820063161</v>
      </c>
      <c r="P320" s="1">
        <v>10.492726130689023</v>
      </c>
      <c r="Q320" s="1">
        <v>14.910137537331241</v>
      </c>
      <c r="R320" s="1">
        <v>5.9658832368464392</v>
      </c>
      <c r="S320" s="1">
        <v>15.812566570617744</v>
      </c>
      <c r="T320" s="1">
        <v>40.28647573470883</v>
      </c>
      <c r="U320" s="1">
        <v>22.992219593124339</v>
      </c>
      <c r="V320" s="1">
        <v>45.130126761530093</v>
      </c>
      <c r="W320" s="7">
        <v>8.3779952389525185</v>
      </c>
      <c r="X320" s="7">
        <v>4.7045892760037598</v>
      </c>
      <c r="Y320" s="7">
        <v>20.236886096861159</v>
      </c>
      <c r="Z320" s="7">
        <v>0.97545633726243752</v>
      </c>
      <c r="AA320" s="7">
        <v>25.431847097741038</v>
      </c>
      <c r="AB320" s="7">
        <v>32.344555529599191</v>
      </c>
      <c r="AC320" s="7">
        <v>26.913123474838567</v>
      </c>
      <c r="AD320">
        <v>8.3779952389525185</v>
      </c>
      <c r="AE320">
        <v>-1.2231160859943591</v>
      </c>
      <c r="AF320">
        <v>22.244550669507028</v>
      </c>
      <c r="AG320">
        <v>-16.609087325475123</v>
      </c>
      <c r="AH320">
        <v>32.771655969917347</v>
      </c>
      <c r="AI320">
        <v>50.021388823997981</v>
      </c>
      <c r="AJ320">
        <v>37.619370424515708</v>
      </c>
    </row>
    <row r="321" spans="1:36" x14ac:dyDescent="0.2">
      <c r="A321">
        <v>313</v>
      </c>
      <c r="B321" s="1">
        <v>13.038449369826022</v>
      </c>
      <c r="C321" s="1">
        <v>17.765787607594341</v>
      </c>
      <c r="D321" s="1">
        <v>16.655619675670685</v>
      </c>
      <c r="E321" s="1">
        <v>17.35399064684151</v>
      </c>
      <c r="F321" s="1">
        <v>19.691499440213718</v>
      </c>
      <c r="G321" s="1">
        <v>21.609647103381523</v>
      </c>
      <c r="H321" s="1">
        <v>24.428721868384422</v>
      </c>
      <c r="I321" s="6">
        <v>7.9331625490426827</v>
      </c>
      <c r="J321" s="6">
        <v>12.917875967828044</v>
      </c>
      <c r="K321" s="6">
        <v>14.717147666903468</v>
      </c>
      <c r="L321" s="6">
        <v>25.098424600081159</v>
      </c>
      <c r="M321" s="6">
        <v>16.486582994102392</v>
      </c>
      <c r="N321" s="6">
        <v>16.892807953020831</v>
      </c>
      <c r="O321" s="6">
        <v>21.285336941328772</v>
      </c>
      <c r="P321" s="1">
        <v>9.619784132764515</v>
      </c>
      <c r="Q321" s="1">
        <v>14.512991329797883</v>
      </c>
      <c r="R321" s="1">
        <v>22.64420328234597</v>
      </c>
      <c r="S321" s="1">
        <v>9.5235246524158192</v>
      </c>
      <c r="T321" s="1">
        <v>15.606492906484776</v>
      </c>
      <c r="U321" s="1">
        <v>23.181492335196861</v>
      </c>
      <c r="V321" s="1">
        <v>-5.0416960212013677</v>
      </c>
      <c r="W321" s="7">
        <v>22.498677192447527</v>
      </c>
      <c r="X321" s="7">
        <v>18.787700504028226</v>
      </c>
      <c r="Y321" s="7">
        <v>12.433875162925231</v>
      </c>
      <c r="Z321" s="7">
        <v>28.62724935732648</v>
      </c>
      <c r="AA321" s="7">
        <v>17.96354906086858</v>
      </c>
      <c r="AB321" s="7">
        <v>22.567787165372568</v>
      </c>
      <c r="AC321" s="7">
        <v>37.437230029452607</v>
      </c>
      <c r="AD321">
        <v>22.498677192447527</v>
      </c>
      <c r="AE321">
        <v>19.901550756042337</v>
      </c>
      <c r="AF321">
        <v>8.5892815351191558</v>
      </c>
      <c r="AG321">
        <v>38.694498714652958</v>
      </c>
      <c r="AH321">
        <v>15.967985386954309</v>
      </c>
      <c r="AI321">
        <v>25.579467913431422</v>
      </c>
      <c r="AJ321">
        <v>69.191690088357831</v>
      </c>
    </row>
    <row r="322" spans="1:36" x14ac:dyDescent="0.2">
      <c r="A322">
        <v>314</v>
      </c>
      <c r="B322" s="1">
        <v>9.5838941540267655</v>
      </c>
      <c r="C322" s="1">
        <v>11.413409312199786</v>
      </c>
      <c r="D322" s="1">
        <v>13.020689919779226</v>
      </c>
      <c r="E322" s="1">
        <v>19.562257828705022</v>
      </c>
      <c r="F322" s="1">
        <v>19.213000790353206</v>
      </c>
      <c r="G322" s="1">
        <v>16.184669689065693</v>
      </c>
      <c r="H322" s="1">
        <v>16.806253072639436</v>
      </c>
      <c r="I322" s="6">
        <v>9.9108030679966888</v>
      </c>
      <c r="J322" s="6">
        <v>13.566130824140812</v>
      </c>
      <c r="K322" s="6">
        <v>14.233248620034528</v>
      </c>
      <c r="L322" s="6">
        <v>25.543391158729413</v>
      </c>
      <c r="M322" s="6">
        <v>15.248049235326665</v>
      </c>
      <c r="N322" s="6">
        <v>24.078155863472947</v>
      </c>
      <c r="O322" s="6">
        <v>21.305704631967423</v>
      </c>
      <c r="P322" s="1">
        <v>9.6484848598688799</v>
      </c>
      <c r="Q322" s="1">
        <v>3.1191319642477957</v>
      </c>
      <c r="R322" s="1">
        <v>18.125914837139408</v>
      </c>
      <c r="S322" s="1">
        <v>-1.55679786027342</v>
      </c>
      <c r="T322" s="1">
        <v>25.3343513301073</v>
      </c>
      <c r="U322" s="1">
        <v>16.370702435357114</v>
      </c>
      <c r="V322" s="1">
        <v>37.732588996295291</v>
      </c>
      <c r="W322" s="7">
        <v>5.9726125873130265</v>
      </c>
      <c r="X322" s="7">
        <v>32.88625378723026</v>
      </c>
      <c r="Y322" s="7">
        <v>21.546629206821478</v>
      </c>
      <c r="Z322" s="7">
        <v>34.918556100539277</v>
      </c>
      <c r="AA322" s="7">
        <v>31.676322403927021</v>
      </c>
      <c r="AB322" s="7">
        <v>5.5949229021314508</v>
      </c>
      <c r="AC322" s="7">
        <v>21.923436206692632</v>
      </c>
      <c r="AD322">
        <v>5.9726125873130265</v>
      </c>
      <c r="AE322">
        <v>41.049380680845395</v>
      </c>
      <c r="AF322">
        <v>24.536601111937589</v>
      </c>
      <c r="AG322">
        <v>51.277112201078552</v>
      </c>
      <c r="AH322">
        <v>46.821725408835789</v>
      </c>
      <c r="AI322">
        <v>-16.852692744671373</v>
      </c>
      <c r="AJ322">
        <v>22.650308620077904</v>
      </c>
    </row>
    <row r="323" spans="1:36" x14ac:dyDescent="0.2">
      <c r="A323">
        <v>315</v>
      </c>
      <c r="B323" s="1">
        <v>18.196175136434629</v>
      </c>
      <c r="C323" s="1">
        <v>9.5139553464369691</v>
      </c>
      <c r="D323" s="1">
        <v>15.468502185576931</v>
      </c>
      <c r="E323" s="1">
        <v>15.214061152802214</v>
      </c>
      <c r="F323" s="1">
        <v>17.462071009270325</v>
      </c>
      <c r="G323" s="1">
        <v>16.483719330846387</v>
      </c>
      <c r="H323" s="1">
        <v>25.889013993396109</v>
      </c>
      <c r="I323" s="6">
        <v>5.7377847441659693</v>
      </c>
      <c r="J323" s="6">
        <v>15.569849818118632</v>
      </c>
      <c r="K323" s="6">
        <v>11.003286199461149</v>
      </c>
      <c r="L323" s="6">
        <v>13.646983284233993</v>
      </c>
      <c r="M323" s="6">
        <v>7.7776569860294273</v>
      </c>
      <c r="N323" s="6">
        <v>27.251402130139638</v>
      </c>
      <c r="O323" s="6">
        <v>27.917112206294348</v>
      </c>
      <c r="P323" s="1">
        <v>10.342988787051931</v>
      </c>
      <c r="Q323" s="1">
        <v>4.7404228939799093</v>
      </c>
      <c r="R323" s="1">
        <v>5.2010063703830287</v>
      </c>
      <c r="S323" s="1">
        <v>14.066747620920205</v>
      </c>
      <c r="T323" s="1">
        <v>19.429867599371352</v>
      </c>
      <c r="U323" s="1">
        <v>20.067802858964122</v>
      </c>
      <c r="V323" s="1">
        <v>30.37421161619082</v>
      </c>
      <c r="W323" s="7">
        <v>15.925893206857436</v>
      </c>
      <c r="X323" s="7">
        <v>19.809931830842231</v>
      </c>
      <c r="Y323" s="7">
        <v>16.589442842166665</v>
      </c>
      <c r="Z323" s="7">
        <v>12.102528104938106</v>
      </c>
      <c r="AA323" s="7">
        <v>30.791535827026877</v>
      </c>
      <c r="AB323" s="7">
        <v>18.022003534598589</v>
      </c>
      <c r="AC323" s="7">
        <v>15.428276076729507</v>
      </c>
      <c r="AD323">
        <v>15.925893206857436</v>
      </c>
      <c r="AE323">
        <v>21.434897746263346</v>
      </c>
      <c r="AF323">
        <v>15.861524973791662</v>
      </c>
      <c r="AG323">
        <v>5.6450562098762127</v>
      </c>
      <c r="AH323">
        <v>44.830955610810477</v>
      </c>
      <c r="AI323">
        <v>14.21500883649647</v>
      </c>
      <c r="AJ323">
        <v>3.164828230188522</v>
      </c>
    </row>
    <row r="324" spans="1:36" x14ac:dyDescent="0.2">
      <c r="A324">
        <v>316</v>
      </c>
      <c r="B324" s="1">
        <v>15.017162783744158</v>
      </c>
      <c r="C324" s="1">
        <v>13.390876221561379</v>
      </c>
      <c r="D324" s="1">
        <v>21.551386025868254</v>
      </c>
      <c r="E324" s="1">
        <v>13.607052085884943</v>
      </c>
      <c r="F324" s="1">
        <v>11.70701223695648</v>
      </c>
      <c r="G324" s="1">
        <v>17.283035255993862</v>
      </c>
      <c r="H324" s="1">
        <v>18.89747887382191</v>
      </c>
      <c r="I324" s="6">
        <v>12.436199817543955</v>
      </c>
      <c r="J324" s="6">
        <v>10.873122695684042</v>
      </c>
      <c r="K324" s="6">
        <v>13.123029090002902</v>
      </c>
      <c r="L324" s="6">
        <v>10.55928799660674</v>
      </c>
      <c r="M324" s="6">
        <v>8.197338692601976</v>
      </c>
      <c r="N324" s="6">
        <v>5.2550164887156328</v>
      </c>
      <c r="O324" s="6">
        <v>16.034649837604515</v>
      </c>
      <c r="P324" s="1">
        <v>11.424526638077481</v>
      </c>
      <c r="Q324" s="1">
        <v>8.5931006413547024</v>
      </c>
      <c r="R324" s="1">
        <v>8.0610113453562242</v>
      </c>
      <c r="S324" s="1">
        <v>9.707279962802847</v>
      </c>
      <c r="T324" s="1">
        <v>22.774971538227003</v>
      </c>
      <c r="U324" s="1">
        <v>22.05057170716816</v>
      </c>
      <c r="V324" s="1">
        <v>34.835110117505366</v>
      </c>
      <c r="W324" s="7">
        <v>11.995863817622185</v>
      </c>
      <c r="X324" s="7">
        <v>17.616998937164634</v>
      </c>
      <c r="Y324" s="7">
        <v>33.824769912987257</v>
      </c>
      <c r="Z324" s="7">
        <v>2.1334249226687336</v>
      </c>
      <c r="AA324" s="7">
        <v>38.845072980825236</v>
      </c>
      <c r="AB324" s="7">
        <v>12.97471978277034</v>
      </c>
      <c r="AC324" s="7">
        <v>38.796993815343491</v>
      </c>
      <c r="AD324">
        <v>11.995863817622185</v>
      </c>
      <c r="AE324">
        <v>18.145498405746952</v>
      </c>
      <c r="AF324">
        <v>46.023347347727693</v>
      </c>
      <c r="AG324">
        <v>-14.293150154662532</v>
      </c>
      <c r="AH324">
        <v>62.951414206856782</v>
      </c>
      <c r="AI324">
        <v>1.5967994569258541</v>
      </c>
      <c r="AJ324">
        <v>73.270981446030461</v>
      </c>
    </row>
    <row r="325" spans="1:36" x14ac:dyDescent="0.2">
      <c r="A325">
        <v>317</v>
      </c>
      <c r="B325" s="1">
        <v>13.62738941649441</v>
      </c>
      <c r="C325" s="1">
        <v>13.316558441420897</v>
      </c>
      <c r="D325" s="1">
        <v>12.899048987540564</v>
      </c>
      <c r="E325" s="1">
        <v>14.419727718464518</v>
      </c>
      <c r="F325" s="1">
        <v>23.941367202773669</v>
      </c>
      <c r="G325" s="1">
        <v>18.788073294460041</v>
      </c>
      <c r="H325" s="1">
        <v>19.101761664156562</v>
      </c>
      <c r="I325" s="6">
        <v>5.1786921591586381</v>
      </c>
      <c r="J325" s="6">
        <v>1.1940248125813948</v>
      </c>
      <c r="K325" s="6">
        <v>13.450854130039987</v>
      </c>
      <c r="L325" s="6">
        <v>16.736413611215106</v>
      </c>
      <c r="M325" s="6">
        <v>19.21017800606603</v>
      </c>
      <c r="N325" s="6">
        <v>19.43348323415006</v>
      </c>
      <c r="O325" s="6">
        <v>19.677378270255737</v>
      </c>
      <c r="P325" s="1">
        <v>7.2198875964049547</v>
      </c>
      <c r="Q325" s="1">
        <v>11.300432459447137</v>
      </c>
      <c r="R325" s="1">
        <v>9.3510982553826736</v>
      </c>
      <c r="S325" s="1">
        <v>18.080416032799704</v>
      </c>
      <c r="T325" s="1">
        <v>15.751892173541506</v>
      </c>
      <c r="U325" s="1">
        <v>9.0145009028970282</v>
      </c>
      <c r="V325" s="1">
        <v>4.3865817213119342</v>
      </c>
      <c r="W325" s="7">
        <v>1.8594863692425512</v>
      </c>
      <c r="X325" s="7">
        <v>10.531244012699247</v>
      </c>
      <c r="Y325" s="7">
        <v>18.196766030123008</v>
      </c>
      <c r="Z325" s="7">
        <v>10.6428289676475</v>
      </c>
      <c r="AA325" s="7">
        <v>13.816502171527024</v>
      </c>
      <c r="AB325" s="7">
        <v>21.238457002380859</v>
      </c>
      <c r="AC325" s="7">
        <v>18.597805958668534</v>
      </c>
      <c r="AD325">
        <v>1.8594863692425512</v>
      </c>
      <c r="AE325">
        <v>7.5168660190488712</v>
      </c>
      <c r="AF325">
        <v>18.674340552715268</v>
      </c>
      <c r="AG325">
        <v>2.7256579352950014</v>
      </c>
      <c r="AH325">
        <v>6.6371298859358037</v>
      </c>
      <c r="AI325">
        <v>22.256142505952155</v>
      </c>
      <c r="AJ325">
        <v>12.673417876005596</v>
      </c>
    </row>
    <row r="326" spans="1:36" x14ac:dyDescent="0.2">
      <c r="A326">
        <v>318</v>
      </c>
      <c r="B326" s="1">
        <v>5.7066499563268209</v>
      </c>
      <c r="C326" s="1">
        <v>4.0140134716983944</v>
      </c>
      <c r="D326" s="1">
        <v>15.920261152086837</v>
      </c>
      <c r="E326" s="1">
        <v>20.16579964344908</v>
      </c>
      <c r="F326" s="1">
        <v>16.611101325102318</v>
      </c>
      <c r="G326" s="1">
        <v>27.854486530072858</v>
      </c>
      <c r="H326" s="1">
        <v>19.057376910677704</v>
      </c>
      <c r="I326" s="6">
        <v>6.9496807908318825</v>
      </c>
      <c r="J326" s="6">
        <v>10.536145971208635</v>
      </c>
      <c r="K326" s="6">
        <v>10.294545057694169</v>
      </c>
      <c r="L326" s="6">
        <v>16.132982127103514</v>
      </c>
      <c r="M326" s="6">
        <v>23.273102948727463</v>
      </c>
      <c r="N326" s="6">
        <v>13.270257965298461</v>
      </c>
      <c r="O326" s="6">
        <v>24.50633260644797</v>
      </c>
      <c r="P326" s="1">
        <v>8.3396970051607777</v>
      </c>
      <c r="Q326" s="1">
        <v>5.3287738079231097</v>
      </c>
      <c r="R326" s="1">
        <v>9.3748775564492917</v>
      </c>
      <c r="S326" s="1">
        <v>6.523726538148642</v>
      </c>
      <c r="T326" s="1">
        <v>18.419576339586996</v>
      </c>
      <c r="U326" s="1">
        <v>-16.767307666971178</v>
      </c>
      <c r="V326" s="1">
        <v>6.4987642128946774</v>
      </c>
      <c r="W326" s="7">
        <v>15.049190082810014</v>
      </c>
      <c r="X326" s="7">
        <v>12.091198388906497</v>
      </c>
      <c r="Y326" s="7">
        <v>9.8660019459600878</v>
      </c>
      <c r="Z326" s="7">
        <v>13.983395029871085</v>
      </c>
      <c r="AA326" s="7">
        <v>37.056547489588532</v>
      </c>
      <c r="AB326" s="7">
        <v>20.298050213185412</v>
      </c>
      <c r="AC326" s="7">
        <v>2.2245997282989594</v>
      </c>
      <c r="AD326">
        <v>15.049190082810014</v>
      </c>
      <c r="AE326">
        <v>9.8567975833597465</v>
      </c>
      <c r="AF326">
        <v>4.0955034054301542</v>
      </c>
      <c r="AG326">
        <v>9.4067900597421712</v>
      </c>
      <c r="AH326">
        <v>58.927231851574199</v>
      </c>
      <c r="AI326">
        <v>19.905125532963531</v>
      </c>
      <c r="AJ326">
        <v>-36.446200815103126</v>
      </c>
    </row>
    <row r="327" spans="1:36" x14ac:dyDescent="0.2">
      <c r="A327">
        <v>319</v>
      </c>
      <c r="B327" s="1">
        <v>11.178905611696742</v>
      </c>
      <c r="C327" s="1">
        <v>8.2957464245847206</v>
      </c>
      <c r="D327" s="1">
        <v>9.6469649981149157</v>
      </c>
      <c r="E327" s="1">
        <v>14.522691595196772</v>
      </c>
      <c r="F327" s="1">
        <v>10.783394674484379</v>
      </c>
      <c r="G327" s="1">
        <v>17.237912256956083</v>
      </c>
      <c r="H327" s="1">
        <v>23.461283464968698</v>
      </c>
      <c r="I327" s="6">
        <v>8.3533300066756766</v>
      </c>
      <c r="J327" s="6">
        <v>13.396225152681769</v>
      </c>
      <c r="K327" s="6">
        <v>20.29218694450174</v>
      </c>
      <c r="L327" s="6">
        <v>18.526862813746803</v>
      </c>
      <c r="M327" s="6">
        <v>31.910676660682128</v>
      </c>
      <c r="N327" s="6">
        <v>22.538817438458089</v>
      </c>
      <c r="O327" s="6">
        <v>21.342972831984863</v>
      </c>
      <c r="P327" s="1">
        <v>14.628115860004963</v>
      </c>
      <c r="Q327" s="1">
        <v>9.3811284568576632</v>
      </c>
      <c r="R327" s="1">
        <v>13.065465959053727</v>
      </c>
      <c r="S327" s="1">
        <v>14.845323403399231</v>
      </c>
      <c r="T327" s="1">
        <v>12.131473412470033</v>
      </c>
      <c r="U327" s="1">
        <v>24.146511258311826</v>
      </c>
      <c r="V327" s="1">
        <v>56.895687203550679</v>
      </c>
      <c r="W327" s="7">
        <v>12.100083125509638</v>
      </c>
      <c r="X327" s="7">
        <v>15.244528338154273</v>
      </c>
      <c r="Y327" s="7">
        <v>15.666468527973933</v>
      </c>
      <c r="Z327" s="7">
        <v>19.290497001538593</v>
      </c>
      <c r="AA327" s="7">
        <v>30.169665809768638</v>
      </c>
      <c r="AB327" s="7">
        <v>16.914242387078559</v>
      </c>
      <c r="AC327" s="7">
        <v>3.706809495777478</v>
      </c>
      <c r="AD327">
        <v>12.100083125509638</v>
      </c>
      <c r="AE327">
        <v>14.586792507231413</v>
      </c>
      <c r="AF327">
        <v>14.246319923954383</v>
      </c>
      <c r="AG327">
        <v>20.020994003077188</v>
      </c>
      <c r="AH327">
        <v>43.431748071979435</v>
      </c>
      <c r="AI327">
        <v>11.445605967696402</v>
      </c>
      <c r="AJ327">
        <v>-31.999571512667568</v>
      </c>
    </row>
    <row r="328" spans="1:36" x14ac:dyDescent="0.2">
      <c r="A328">
        <v>320</v>
      </c>
      <c r="B328" s="1">
        <v>7.0741024191844337</v>
      </c>
      <c r="C328" s="1">
        <v>13.06777613506765</v>
      </c>
      <c r="D328" s="1">
        <v>12.717486159943773</v>
      </c>
      <c r="E328" s="1">
        <v>14.807935729710028</v>
      </c>
      <c r="F328" s="1">
        <v>16.982257880378075</v>
      </c>
      <c r="G328" s="1">
        <v>21.100925733579619</v>
      </c>
      <c r="H328" s="1">
        <v>18.640463045439205</v>
      </c>
      <c r="I328" s="6">
        <v>10.321964230916013</v>
      </c>
      <c r="J328" s="6">
        <v>9.105896880482387</v>
      </c>
      <c r="K328" s="6">
        <v>17.191446207209971</v>
      </c>
      <c r="L328" s="6">
        <v>16.460599575415245</v>
      </c>
      <c r="M328" s="6">
        <v>14.506557329608182</v>
      </c>
      <c r="N328" s="6">
        <v>18.78208459241911</v>
      </c>
      <c r="O328" s="6">
        <v>19.80682649302469</v>
      </c>
      <c r="P328" s="1">
        <v>13.850084981593888</v>
      </c>
      <c r="Q328" s="1">
        <v>15.643924107282245</v>
      </c>
      <c r="R328" s="1">
        <v>16.007303056277802</v>
      </c>
      <c r="S328" s="1">
        <v>12.601003389743376</v>
      </c>
      <c r="T328" s="1">
        <v>16.711247509804508</v>
      </c>
      <c r="U328" s="1">
        <v>-7.035703123934109</v>
      </c>
      <c r="V328" s="1">
        <v>37.079593433965528</v>
      </c>
      <c r="W328" s="7">
        <v>30.051212148129466</v>
      </c>
      <c r="X328" s="7">
        <v>10.914539351724981</v>
      </c>
      <c r="Y328" s="7">
        <v>31.554224637877009</v>
      </c>
      <c r="Z328" s="7">
        <v>36.858331175603624</v>
      </c>
      <c r="AA328" s="7">
        <v>36.893203815684629</v>
      </c>
      <c r="AB328" s="7">
        <v>20.309577232525676</v>
      </c>
      <c r="AC328" s="7">
        <v>15.400176374722475</v>
      </c>
      <c r="AD328">
        <v>30.051212148129466</v>
      </c>
      <c r="AE328">
        <v>8.0918090275874732</v>
      </c>
      <c r="AF328">
        <v>42.049893116284764</v>
      </c>
      <c r="AG328">
        <v>55.156662351207252</v>
      </c>
      <c r="AH328">
        <v>58.559708585290423</v>
      </c>
      <c r="AI328">
        <v>19.93394308131419</v>
      </c>
      <c r="AJ328">
        <v>3.0805291241674242</v>
      </c>
    </row>
    <row r="329" spans="1:36" x14ac:dyDescent="0.2">
      <c r="A329">
        <v>321</v>
      </c>
      <c r="B329" s="1">
        <v>10.790368339616137</v>
      </c>
      <c r="C329" s="1">
        <v>18.475807834561003</v>
      </c>
      <c r="D329" s="1">
        <v>12.595071374969782</v>
      </c>
      <c r="E329" s="1">
        <v>16.050397192962699</v>
      </c>
      <c r="F329" s="1">
        <v>12.308875837441716</v>
      </c>
      <c r="G329" s="1">
        <v>22.031174638440543</v>
      </c>
      <c r="H329" s="1">
        <v>21.022189810951897</v>
      </c>
      <c r="I329" s="6">
        <v>12.826471249659539</v>
      </c>
      <c r="J329" s="6">
        <v>17.36345522833161</v>
      </c>
      <c r="K329" s="6">
        <v>21.030096548202923</v>
      </c>
      <c r="L329" s="6">
        <v>14.789441429788553</v>
      </c>
      <c r="M329" s="6">
        <v>9.6103370542514011</v>
      </c>
      <c r="N329" s="6">
        <v>24.807720793437177</v>
      </c>
      <c r="O329" s="6">
        <v>17.94369119162716</v>
      </c>
      <c r="P329" s="1">
        <v>8.7108004167612165</v>
      </c>
      <c r="Q329" s="1">
        <v>11.619361080340949</v>
      </c>
      <c r="R329" s="1">
        <v>11.250757341627899</v>
      </c>
      <c r="S329" s="1">
        <v>26.340251491633552</v>
      </c>
      <c r="T329" s="1">
        <v>24.313911666744048</v>
      </c>
      <c r="U329" s="1">
        <v>-10.49976298953888</v>
      </c>
      <c r="V329" s="1">
        <v>-7.4229432231605585</v>
      </c>
      <c r="W329" s="7">
        <v>17.99593563080948</v>
      </c>
      <c r="X329" s="7">
        <v>24.796335385226904</v>
      </c>
      <c r="Y329" s="7">
        <v>30.767942756627082</v>
      </c>
      <c r="Z329" s="7">
        <v>17.166819600441901</v>
      </c>
      <c r="AA329" s="7">
        <v>26.809643649319518</v>
      </c>
      <c r="AB329" s="7">
        <v>18.323357867577155</v>
      </c>
      <c r="AC329" s="7">
        <v>17.455143183569838</v>
      </c>
      <c r="AD329">
        <v>17.99593563080948</v>
      </c>
      <c r="AE329">
        <v>28.914503077840354</v>
      </c>
      <c r="AF329">
        <v>40.673899824097397</v>
      </c>
      <c r="AG329">
        <v>15.7736392008838</v>
      </c>
      <c r="AH329">
        <v>35.871698210968923</v>
      </c>
      <c r="AI329">
        <v>14.968394668942887</v>
      </c>
      <c r="AJ329">
        <v>9.2454295507095186</v>
      </c>
    </row>
    <row r="330" spans="1:36" x14ac:dyDescent="0.2">
      <c r="A330">
        <v>322</v>
      </c>
      <c r="B330" s="1">
        <v>8.9363199044176458</v>
      </c>
      <c r="C330" s="1">
        <v>14.794462227095755</v>
      </c>
      <c r="D330" s="1">
        <v>16.524092851160862</v>
      </c>
      <c r="E330" s="1">
        <v>14.84091086100767</v>
      </c>
      <c r="F330" s="1">
        <v>16.934337635927431</v>
      </c>
      <c r="G330" s="1">
        <v>20.070332722287997</v>
      </c>
      <c r="H330" s="1">
        <v>23.196790844863596</v>
      </c>
      <c r="I330" s="6">
        <v>15.394223496134506</v>
      </c>
      <c r="J330" s="6">
        <v>9.6557936833631821</v>
      </c>
      <c r="K330" s="6">
        <v>9.5042478256847112</v>
      </c>
      <c r="L330" s="6">
        <v>13.845644208982746</v>
      </c>
      <c r="M330" s="6">
        <v>21.580944786395705</v>
      </c>
      <c r="N330" s="6">
        <v>18.055620943019612</v>
      </c>
      <c r="O330" s="6">
        <v>13.121398021357379</v>
      </c>
      <c r="P330" s="1">
        <v>4.8805539301523284</v>
      </c>
      <c r="Q330" s="1">
        <v>21.230604206246127</v>
      </c>
      <c r="R330" s="1">
        <v>13.333398742463764</v>
      </c>
      <c r="S330" s="1">
        <v>22.242947014495552</v>
      </c>
      <c r="T330" s="1">
        <v>31.181956795709247</v>
      </c>
      <c r="U330" s="1">
        <v>-7.5736301975822613</v>
      </c>
      <c r="V330" s="1">
        <v>48.8303827794713</v>
      </c>
      <c r="W330" s="7">
        <v>13.396475486762403</v>
      </c>
      <c r="X330" s="7">
        <v>9.9475301577439748</v>
      </c>
      <c r="Y330" s="7">
        <v>18.656395282514794</v>
      </c>
      <c r="Z330" s="7">
        <v>9.9674837922294692</v>
      </c>
      <c r="AA330" s="7">
        <v>37.222653586401215</v>
      </c>
      <c r="AB330" s="7">
        <v>16.439052170632895</v>
      </c>
      <c r="AC330" s="7">
        <v>17.521706520982054</v>
      </c>
      <c r="AD330">
        <v>13.396475486762403</v>
      </c>
      <c r="AE330">
        <v>6.641295236615961</v>
      </c>
      <c r="AF330">
        <v>19.478691744400887</v>
      </c>
      <c r="AG330">
        <v>1.3749675844589366</v>
      </c>
      <c r="AH330">
        <v>59.300970569402736</v>
      </c>
      <c r="AI330">
        <v>10.257630426582233</v>
      </c>
      <c r="AJ330">
        <v>9.4451195629461608</v>
      </c>
    </row>
    <row r="331" spans="1:36" x14ac:dyDescent="0.2">
      <c r="A331">
        <v>323</v>
      </c>
      <c r="B331" s="1">
        <v>6.2859671139914699</v>
      </c>
      <c r="C331" s="1">
        <v>10.728307345626023</v>
      </c>
      <c r="D331" s="1">
        <v>22.455121641991077</v>
      </c>
      <c r="E331" s="1">
        <v>6.7312089081300268</v>
      </c>
      <c r="F331" s="1">
        <v>5.2972671990309905</v>
      </c>
      <c r="G331" s="1">
        <v>17.739336126996776</v>
      </c>
      <c r="H331" s="1">
        <v>22.896735412052859</v>
      </c>
      <c r="I331" s="6">
        <v>12.364868325379231</v>
      </c>
      <c r="J331" s="6">
        <v>10.561680642714194</v>
      </c>
      <c r="K331" s="6">
        <v>12.928951855734432</v>
      </c>
      <c r="L331" s="6">
        <v>14.671089848015932</v>
      </c>
      <c r="M331" s="6">
        <v>19.265353881483165</v>
      </c>
      <c r="N331" s="6">
        <v>9.0730805192313948</v>
      </c>
      <c r="O331" s="6">
        <v>12.485040441625683</v>
      </c>
      <c r="P331" s="1">
        <v>12.657751545570115</v>
      </c>
      <c r="Q331" s="1">
        <v>4.9947301251731417</v>
      </c>
      <c r="R331" s="1">
        <v>14.764714215525803</v>
      </c>
      <c r="S331" s="1">
        <v>19.15499489640748</v>
      </c>
      <c r="T331" s="1">
        <v>7.7705794973710152</v>
      </c>
      <c r="U331" s="1">
        <v>4.3612580626812214</v>
      </c>
      <c r="V331" s="1">
        <v>-5.2366998669856528</v>
      </c>
      <c r="W331" s="7">
        <v>25.013258584791902</v>
      </c>
      <c r="X331" s="7">
        <v>4.8088235166979327</v>
      </c>
      <c r="Y331" s="7">
        <v>18.942238612156622</v>
      </c>
      <c r="Z331" s="7">
        <v>36.85909684339493</v>
      </c>
      <c r="AA331" s="7">
        <v>30.169665809768638</v>
      </c>
      <c r="AB331" s="7">
        <v>13.514524386634617</v>
      </c>
      <c r="AC331" s="7">
        <v>21.789669175929046</v>
      </c>
      <c r="AD331">
        <v>25.013258584791902</v>
      </c>
      <c r="AE331">
        <v>-1.0667647249530987</v>
      </c>
      <c r="AF331">
        <v>19.978917571274085</v>
      </c>
      <c r="AG331">
        <v>55.158193686789858</v>
      </c>
      <c r="AH331">
        <v>43.431748071979435</v>
      </c>
      <c r="AI331">
        <v>2.9463109665865459</v>
      </c>
      <c r="AJ331">
        <v>22.249007527787146</v>
      </c>
    </row>
    <row r="332" spans="1:36" x14ac:dyDescent="0.2">
      <c r="A332">
        <v>324</v>
      </c>
      <c r="B332" s="1">
        <v>11.6285268611225</v>
      </c>
      <c r="C332" s="1">
        <v>13.513143576849716</v>
      </c>
      <c r="D332" s="1">
        <v>9.5905917319317915</v>
      </c>
      <c r="E332" s="1">
        <v>14.951810497920084</v>
      </c>
      <c r="F332" s="1">
        <v>20.346784781880629</v>
      </c>
      <c r="G332" s="1">
        <v>17.631432894007602</v>
      </c>
      <c r="H332" s="1">
        <v>17.952556978501889</v>
      </c>
      <c r="I332" s="6">
        <v>2.6664654184591834</v>
      </c>
      <c r="J332" s="6">
        <v>10.029288232041244</v>
      </c>
      <c r="K332" s="6">
        <v>6.8176339139264757</v>
      </c>
      <c r="L332" s="6">
        <v>18.206809170985363</v>
      </c>
      <c r="M332" s="6">
        <v>15.417655692792213</v>
      </c>
      <c r="N332" s="6">
        <v>23.105256454644834</v>
      </c>
      <c r="O332" s="6">
        <v>32.571147851100676</v>
      </c>
      <c r="P332" s="1">
        <v>10.221374762968502</v>
      </c>
      <c r="Q332" s="1">
        <v>12.580009958724926</v>
      </c>
      <c r="R332" s="1">
        <v>0.84336470189880508</v>
      </c>
      <c r="S332" s="1">
        <v>12.311181044927109</v>
      </c>
      <c r="T332" s="1">
        <v>29.489003610319724</v>
      </c>
      <c r="U332" s="1">
        <v>6.7576058239436545</v>
      </c>
      <c r="V332" s="1">
        <v>15.009538692018076</v>
      </c>
      <c r="W332" s="7">
        <v>24.653637046655483</v>
      </c>
      <c r="X332" s="7">
        <v>13.066059171532133</v>
      </c>
      <c r="Y332" s="7">
        <v>33.966142226989454</v>
      </c>
      <c r="Z332" s="7">
        <v>19.942270434176358</v>
      </c>
      <c r="AA332" s="7">
        <v>36.184224016859275</v>
      </c>
      <c r="AB332" s="7">
        <v>26.72125535112054</v>
      </c>
      <c r="AC332" s="7">
        <v>24.10613480658764</v>
      </c>
      <c r="AD332">
        <v>24.653637046655483</v>
      </c>
      <c r="AE332">
        <v>11.319088757298202</v>
      </c>
      <c r="AF332">
        <v>46.270748897231556</v>
      </c>
      <c r="AG332">
        <v>21.32454086835272</v>
      </c>
      <c r="AH332">
        <v>56.964504037933366</v>
      </c>
      <c r="AI332">
        <v>35.96313837780135</v>
      </c>
      <c r="AJ332">
        <v>29.198404419762912</v>
      </c>
    </row>
    <row r="333" spans="1:36" x14ac:dyDescent="0.2">
      <c r="A333">
        <v>325</v>
      </c>
      <c r="B333" s="1">
        <v>13.005845749762338</v>
      </c>
      <c r="C333" s="1">
        <v>11.170417917452712</v>
      </c>
      <c r="D333" s="1">
        <v>12.222326523134987</v>
      </c>
      <c r="E333" s="1">
        <v>16.797747432426615</v>
      </c>
      <c r="F333" s="1">
        <v>20.610259181036746</v>
      </c>
      <c r="G333" s="1">
        <v>23.027380753025362</v>
      </c>
      <c r="H333" s="1">
        <v>23.947426944164956</v>
      </c>
      <c r="I333" s="6">
        <v>6.0091257886826863</v>
      </c>
      <c r="J333" s="6">
        <v>17.635355817702273</v>
      </c>
      <c r="K333" s="6">
        <v>5.8603370925321183</v>
      </c>
      <c r="L333" s="6">
        <v>14.003068502093923</v>
      </c>
      <c r="M333" s="6">
        <v>13.479534783289324</v>
      </c>
      <c r="N333" s="6">
        <v>21.07456766730273</v>
      </c>
      <c r="O333" s="6">
        <v>32.269980013059751</v>
      </c>
      <c r="P333" s="1">
        <v>7.1913756171584549</v>
      </c>
      <c r="Q333" s="1">
        <v>7.1888032957863395</v>
      </c>
      <c r="R333" s="1">
        <v>7.615432691507972</v>
      </c>
      <c r="S333" s="1">
        <v>11.721177722302979</v>
      </c>
      <c r="T333" s="1">
        <v>22.302520002721263</v>
      </c>
      <c r="U333" s="1">
        <v>24.316346148490091</v>
      </c>
      <c r="V333" s="1">
        <v>-5.7484446965024567</v>
      </c>
      <c r="W333" s="7">
        <v>24</v>
      </c>
      <c r="X333" s="7">
        <v>25.542416452442161</v>
      </c>
      <c r="Y333" s="7">
        <v>15.49244924566217</v>
      </c>
      <c r="Z333" s="7">
        <v>21.746513935716031</v>
      </c>
      <c r="AA333" s="7">
        <v>0.12072126812138229</v>
      </c>
      <c r="AB333" s="7">
        <v>34.068283451636667</v>
      </c>
      <c r="AC333" s="7">
        <v>12.136720206346418</v>
      </c>
      <c r="AD333">
        <v>24</v>
      </c>
      <c r="AE333">
        <v>30.033624678663241</v>
      </c>
      <c r="AF333">
        <v>13.941786179908799</v>
      </c>
      <c r="AG333">
        <v>24.93302787143206</v>
      </c>
      <c r="AH333">
        <v>-24.178377146726888</v>
      </c>
      <c r="AI333">
        <v>54.330708629091681</v>
      </c>
      <c r="AJ333">
        <v>-6.7098393809607479</v>
      </c>
    </row>
    <row r="334" spans="1:36" x14ac:dyDescent="0.2">
      <c r="A334">
        <v>326</v>
      </c>
      <c r="B334" s="1">
        <v>8.3644591316028674</v>
      </c>
      <c r="C334" s="1">
        <v>10.274861150611741</v>
      </c>
      <c r="D334" s="1">
        <v>12.407419691550636</v>
      </c>
      <c r="E334" s="1">
        <v>15.619507596509493</v>
      </c>
      <c r="F334" s="1">
        <v>20.618195122411318</v>
      </c>
      <c r="G334" s="1">
        <v>27.126386210838163</v>
      </c>
      <c r="H334" s="1">
        <v>22.441840062255515</v>
      </c>
      <c r="I334" s="6">
        <v>4.9378432371699521</v>
      </c>
      <c r="J334" s="6">
        <v>11.979626806725101</v>
      </c>
      <c r="K334" s="6">
        <v>12.423905403551677</v>
      </c>
      <c r="L334" s="6">
        <v>15.735456802477522</v>
      </c>
      <c r="M334" s="6">
        <v>19.709201979415894</v>
      </c>
      <c r="N334" s="6">
        <v>22.832794258758199</v>
      </c>
      <c r="O334" s="6">
        <v>18.431996076860163</v>
      </c>
      <c r="P334" s="1">
        <v>7.6646052618435405</v>
      </c>
      <c r="Q334" s="1">
        <v>11.331568425526358</v>
      </c>
      <c r="R334" s="1">
        <v>17.916305194489137</v>
      </c>
      <c r="S334" s="1">
        <v>7.6670218953160223</v>
      </c>
      <c r="T334" s="1">
        <v>24.488633547404813</v>
      </c>
      <c r="U334" s="1">
        <v>4.8040817763396415</v>
      </c>
      <c r="V334" s="1">
        <v>25.783946468895838</v>
      </c>
      <c r="W334" s="7">
        <v>10.12061441200597</v>
      </c>
      <c r="X334" s="7">
        <v>32.886415073127687</v>
      </c>
      <c r="Y334" s="7">
        <v>34.347148921281686</v>
      </c>
      <c r="Z334" s="7">
        <v>28.62724935732648</v>
      </c>
      <c r="AA334" s="7">
        <v>10.3586498977081</v>
      </c>
      <c r="AB334" s="7">
        <v>16.629448085140474</v>
      </c>
      <c r="AC334" s="7">
        <v>11.873525599486857</v>
      </c>
      <c r="AD334">
        <v>10.12061441200597</v>
      </c>
      <c r="AE334">
        <v>41.049622609691532</v>
      </c>
      <c r="AF334">
        <v>46.937510612242946</v>
      </c>
      <c r="AG334">
        <v>38.694498714652958</v>
      </c>
      <c r="AH334">
        <v>-1.1430377301567687</v>
      </c>
      <c r="AI334">
        <v>10.733620212851189</v>
      </c>
      <c r="AJ334">
        <v>-7.4994232015394262</v>
      </c>
    </row>
    <row r="335" spans="1:36" x14ac:dyDescent="0.2">
      <c r="A335">
        <v>327</v>
      </c>
      <c r="B335" s="1">
        <v>6.7847288765116414</v>
      </c>
      <c r="C335" s="1">
        <v>12.986798260001176</v>
      </c>
      <c r="D335" s="1">
        <v>12.05699361601884</v>
      </c>
      <c r="E335" s="1">
        <v>9.679452309396579</v>
      </c>
      <c r="F335" s="1">
        <v>17.43080393751022</v>
      </c>
      <c r="G335" s="1">
        <v>21.629802880040931</v>
      </c>
      <c r="H335" s="1">
        <v>28.807570938327022</v>
      </c>
      <c r="I335" s="6">
        <v>7.0469211337598736</v>
      </c>
      <c r="J335" s="6">
        <v>13.782760039457173</v>
      </c>
      <c r="K335" s="6">
        <v>7.9727487007583653</v>
      </c>
      <c r="L335" s="6">
        <v>15.598593576368255</v>
      </c>
      <c r="M335" s="6">
        <v>10.651888507537809</v>
      </c>
      <c r="N335" s="6">
        <v>25.738850834124229</v>
      </c>
      <c r="O335" s="6">
        <v>28.175048226564101</v>
      </c>
      <c r="P335" s="1">
        <v>6.2661600799249273</v>
      </c>
      <c r="Q335" s="1">
        <v>9.2060059428462999</v>
      </c>
      <c r="R335" s="1">
        <v>10.873292656429095</v>
      </c>
      <c r="S335" s="1">
        <v>24.312022582985069</v>
      </c>
      <c r="T335" s="1">
        <v>3.2846206825272333</v>
      </c>
      <c r="U335" s="1">
        <v>-9.8740644100620507</v>
      </c>
      <c r="V335" s="1">
        <v>36.406933915995062</v>
      </c>
      <c r="W335" s="7">
        <v>23.148237132113298</v>
      </c>
      <c r="X335" s="7">
        <v>24.896348296767794</v>
      </c>
      <c r="Y335" s="7">
        <v>31.128735284244833</v>
      </c>
      <c r="Z335" s="7">
        <v>36.077809625474771</v>
      </c>
      <c r="AA335" s="7">
        <v>38.845354944818347</v>
      </c>
      <c r="AB335" s="7">
        <v>39.961175453284532</v>
      </c>
      <c r="AC335" s="7">
        <v>7.8316223942874421</v>
      </c>
      <c r="AD335">
        <v>23.148237132113298</v>
      </c>
      <c r="AE335">
        <v>29.064522445151695</v>
      </c>
      <c r="AF335">
        <v>41.305286747428454</v>
      </c>
      <c r="AG335">
        <v>53.595619250949547</v>
      </c>
      <c r="AH335">
        <v>62.952048625841279</v>
      </c>
      <c r="AI335">
        <v>69.062938633211346</v>
      </c>
      <c r="AJ335">
        <v>-19.625132817137668</v>
      </c>
    </row>
    <row r="336" spans="1:36" x14ac:dyDescent="0.2">
      <c r="A336">
        <v>328</v>
      </c>
      <c r="B336" s="1">
        <v>5.4812714424834086</v>
      </c>
      <c r="C336" s="1">
        <v>14.053513939860963</v>
      </c>
      <c r="D336" s="1">
        <v>8.6591790852923385</v>
      </c>
      <c r="E336" s="1">
        <v>18.681294045589524</v>
      </c>
      <c r="F336" s="1">
        <v>20.847046291416408</v>
      </c>
      <c r="G336" s="1">
        <v>21.179298532966076</v>
      </c>
      <c r="H336" s="1">
        <v>20.733740631179632</v>
      </c>
      <c r="I336" s="6">
        <v>12.719679359724822</v>
      </c>
      <c r="J336" s="6">
        <v>9.1560720895604728</v>
      </c>
      <c r="K336" s="6">
        <v>20.153822150478035</v>
      </c>
      <c r="L336" s="6">
        <v>11.081653390097266</v>
      </c>
      <c r="M336" s="6">
        <v>25.867480869040826</v>
      </c>
      <c r="N336" s="6">
        <v>16.398454763477243</v>
      </c>
      <c r="O336" s="6">
        <v>4.1733424040948144</v>
      </c>
      <c r="P336" s="1">
        <v>10.368970530780517</v>
      </c>
      <c r="Q336" s="1">
        <v>12.96551148969357</v>
      </c>
      <c r="R336" s="1">
        <v>12.013208017968863</v>
      </c>
      <c r="S336" s="1">
        <v>21.122498006411362</v>
      </c>
      <c r="T336" s="1">
        <v>2.9992884626889875</v>
      </c>
      <c r="U336" s="1">
        <v>19.71601186374814</v>
      </c>
      <c r="V336" s="1">
        <v>25.18232333981226</v>
      </c>
      <c r="W336" s="7">
        <v>8.9764609012358001</v>
      </c>
      <c r="X336" s="7">
        <v>25.340389695110481</v>
      </c>
      <c r="Y336" s="7">
        <v>4.7572380591533614</v>
      </c>
      <c r="Z336" s="7">
        <v>23.871178771283255</v>
      </c>
      <c r="AA336" s="7">
        <v>10.497731524945728</v>
      </c>
      <c r="AB336" s="7">
        <v>-2.6332622713464815E-4</v>
      </c>
      <c r="AC336" s="7">
        <v>33.254498714652961</v>
      </c>
      <c r="AD336">
        <v>8.9764609012358001</v>
      </c>
      <c r="AE336">
        <v>29.730584542665717</v>
      </c>
      <c r="AF336">
        <v>-4.8448333964816177</v>
      </c>
      <c r="AG336">
        <v>29.18235754256651</v>
      </c>
      <c r="AH336">
        <v>-0.83010406887210908</v>
      </c>
      <c r="AI336">
        <v>-30.84065831556784</v>
      </c>
      <c r="AJ336">
        <v>56.643496143958878</v>
      </c>
    </row>
    <row r="337" spans="1:36" x14ac:dyDescent="0.2">
      <c r="A337">
        <v>329</v>
      </c>
      <c r="B337" s="1">
        <v>9.5251033464748964</v>
      </c>
      <c r="C337" s="1">
        <v>10.748894019908356</v>
      </c>
      <c r="D337" s="1">
        <v>16.020679587206367</v>
      </c>
      <c r="E337" s="1">
        <v>11.478736284249837</v>
      </c>
      <c r="F337" s="1">
        <v>18.366639481920185</v>
      </c>
      <c r="G337" s="1">
        <v>22.763708136595302</v>
      </c>
      <c r="H337" s="1">
        <v>25.368479619616942</v>
      </c>
      <c r="I337" s="6">
        <v>11.613549539764616</v>
      </c>
      <c r="J337" s="6">
        <v>15.670533888578937</v>
      </c>
      <c r="K337" s="6">
        <v>12.948599732472076</v>
      </c>
      <c r="L337" s="6">
        <v>17.977985465571564</v>
      </c>
      <c r="M337" s="6">
        <v>20.974391907926751</v>
      </c>
      <c r="N337" s="6">
        <v>9.8570841629471779</v>
      </c>
      <c r="O337" s="6">
        <v>16.203467217683183</v>
      </c>
      <c r="P337" s="1">
        <v>10.230306628041507</v>
      </c>
      <c r="Q337" s="1">
        <v>15.247751327626556</v>
      </c>
      <c r="R337" s="1">
        <v>10.206900170094549</v>
      </c>
      <c r="S337" s="1">
        <v>9.864987942059642</v>
      </c>
      <c r="T337" s="1">
        <v>18.33034431393575</v>
      </c>
      <c r="U337" s="1">
        <v>14.9568555611528</v>
      </c>
      <c r="V337" s="1">
        <v>26.31988405590057</v>
      </c>
      <c r="W337" s="7">
        <v>26.471535719785596</v>
      </c>
      <c r="X337" s="7">
        <v>16.813936930368712</v>
      </c>
      <c r="Y337" s="7">
        <v>9.6929579384044402</v>
      </c>
      <c r="Z337" s="7">
        <v>11.002208933409271</v>
      </c>
      <c r="AA337" s="7">
        <v>16.202271535670572</v>
      </c>
      <c r="AB337" s="7">
        <v>20.376795704597846</v>
      </c>
      <c r="AC337" s="7">
        <v>34.953099660255596</v>
      </c>
      <c r="AD337">
        <v>26.471535719785596</v>
      </c>
      <c r="AE337">
        <v>16.940905395553074</v>
      </c>
      <c r="AF337">
        <v>3.7926763922077718</v>
      </c>
      <c r="AG337">
        <v>3.4444178668185432</v>
      </c>
      <c r="AH337">
        <v>12.005110955258788</v>
      </c>
      <c r="AI337">
        <v>20.101989261494623</v>
      </c>
      <c r="AJ337">
        <v>61.739298980766769</v>
      </c>
    </row>
    <row r="338" spans="1:36" x14ac:dyDescent="0.2">
      <c r="A338">
        <v>330</v>
      </c>
      <c r="B338" s="1">
        <v>11.137059871148383</v>
      </c>
      <c r="C338" s="1">
        <v>13.405391688689749</v>
      </c>
      <c r="D338" s="1">
        <v>7.7836911803609254</v>
      </c>
      <c r="E338" s="1">
        <v>14.328775503298708</v>
      </c>
      <c r="F338" s="1">
        <v>17.052592932883638</v>
      </c>
      <c r="G338" s="1">
        <v>14.829561006467591</v>
      </c>
      <c r="H338" s="1">
        <v>19.827580170525152</v>
      </c>
      <c r="I338" s="6">
        <v>11.602418274139314</v>
      </c>
      <c r="J338" s="6">
        <v>16.056239970633694</v>
      </c>
      <c r="K338" s="6">
        <v>20.951867107320219</v>
      </c>
      <c r="L338" s="6">
        <v>6.2790334300922623</v>
      </c>
      <c r="M338" s="6">
        <v>20.531619697330722</v>
      </c>
      <c r="N338" s="6">
        <v>27.113663596366944</v>
      </c>
      <c r="O338" s="6">
        <v>30.331882491112331</v>
      </c>
      <c r="P338" s="1">
        <v>10.933979903595123</v>
      </c>
      <c r="Q338" s="1">
        <v>9.4669562024180056</v>
      </c>
      <c r="R338" s="1">
        <v>14.251704933323413</v>
      </c>
      <c r="S338" s="1">
        <v>22.365567868776608</v>
      </c>
      <c r="T338" s="1">
        <v>8.9313024461772823</v>
      </c>
      <c r="U338" s="1">
        <v>40.694698023501587</v>
      </c>
      <c r="V338" s="1">
        <v>41.492420936696057</v>
      </c>
      <c r="W338" s="7">
        <v>24</v>
      </c>
      <c r="X338" s="7">
        <v>5.3153025752354877</v>
      </c>
      <c r="Y338" s="7">
        <v>17.451864053802346</v>
      </c>
      <c r="Z338" s="7">
        <v>33.926032748241226</v>
      </c>
      <c r="AA338" s="7">
        <v>7.5822560602600531</v>
      </c>
      <c r="AB338" s="7">
        <v>31.712082262210799</v>
      </c>
      <c r="AC338" s="7">
        <v>18.426380914841122</v>
      </c>
      <c r="AD338">
        <v>24</v>
      </c>
      <c r="AE338">
        <v>-0.30704613714676832</v>
      </c>
      <c r="AF338">
        <v>17.370762094154106</v>
      </c>
      <c r="AG338">
        <v>49.292065496482458</v>
      </c>
      <c r="AH338">
        <v>-7.3899238644148815</v>
      </c>
      <c r="AI338">
        <v>48.440205655526995</v>
      </c>
      <c r="AJ338">
        <v>12.159142744523368</v>
      </c>
    </row>
    <row r="339" spans="1:36" x14ac:dyDescent="0.2">
      <c r="A339">
        <v>331</v>
      </c>
      <c r="B339" s="1">
        <v>18.766402691273996</v>
      </c>
      <c r="C339" s="1">
        <v>12.668977151641631</v>
      </c>
      <c r="D339" s="1">
        <v>15.32901028904217</v>
      </c>
      <c r="E339" s="1">
        <v>12.638356704268087</v>
      </c>
      <c r="F339" s="1">
        <v>18.70837169166218</v>
      </c>
      <c r="G339" s="1">
        <v>17.931424007892293</v>
      </c>
      <c r="H339" s="1">
        <v>22.024905319815815</v>
      </c>
      <c r="I339" s="6">
        <v>13.396927951846793</v>
      </c>
      <c r="J339" s="6">
        <v>14.126142431165807</v>
      </c>
      <c r="K339" s="6">
        <v>20.007952948395211</v>
      </c>
      <c r="L339" s="6">
        <v>19.336934845880624</v>
      </c>
      <c r="M339" s="6">
        <v>18.477685830332927</v>
      </c>
      <c r="N339" s="6">
        <v>19.197704579478316</v>
      </c>
      <c r="O339" s="6">
        <v>27.336687045726826</v>
      </c>
      <c r="P339" s="1">
        <v>9.4306214388554395</v>
      </c>
      <c r="Q339" s="1">
        <v>1.4826606387358705</v>
      </c>
      <c r="R339" s="1">
        <v>26.564804045952123</v>
      </c>
      <c r="S339" s="1">
        <v>11.94622483513295</v>
      </c>
      <c r="T339" s="1">
        <v>26.966781027541394</v>
      </c>
      <c r="U339" s="1">
        <v>33.670100300023002</v>
      </c>
      <c r="V339" s="1">
        <v>21.743266633896923</v>
      </c>
      <c r="W339" s="7">
        <v>14.241605954641734</v>
      </c>
      <c r="X339" s="7">
        <v>32.88667729717514</v>
      </c>
      <c r="Y339" s="7">
        <v>12.943851935666171</v>
      </c>
      <c r="Z339" s="7">
        <v>-1.5202182018072107E-4</v>
      </c>
      <c r="AA339" s="7">
        <v>15.213375466699627</v>
      </c>
      <c r="AB339" s="7">
        <v>9.4111210307494471</v>
      </c>
      <c r="AC339" s="7">
        <v>5.9790504561671751</v>
      </c>
      <c r="AD339">
        <v>14.241605954641734</v>
      </c>
      <c r="AE339">
        <v>41.050015945762709</v>
      </c>
      <c r="AF339">
        <v>9.4817408874157998</v>
      </c>
      <c r="AG339">
        <v>-18.560304043640361</v>
      </c>
      <c r="AH339">
        <v>9.7800948000741599</v>
      </c>
      <c r="AI339">
        <v>-7.3121974231263831</v>
      </c>
      <c r="AJ339">
        <v>-25.182848631498477</v>
      </c>
    </row>
    <row r="340" spans="1:36" x14ac:dyDescent="0.2">
      <c r="A340">
        <v>332</v>
      </c>
      <c r="B340" s="1">
        <v>5.8869953245724362</v>
      </c>
      <c r="C340" s="1">
        <v>15.559740554822495</v>
      </c>
      <c r="D340" s="1">
        <v>18.693685142562241</v>
      </c>
      <c r="E340" s="1">
        <v>10.569674082454766</v>
      </c>
      <c r="F340" s="1">
        <v>25.62228228772582</v>
      </c>
      <c r="G340" s="1">
        <v>21.813570784365403</v>
      </c>
      <c r="H340" s="1">
        <v>22.484685300784044</v>
      </c>
      <c r="I340" s="6">
        <v>6.721942103404043</v>
      </c>
      <c r="J340" s="6">
        <v>15.543210434240132</v>
      </c>
      <c r="K340" s="6">
        <v>14.818036851494814</v>
      </c>
      <c r="L340" s="6">
        <v>24.682883515738251</v>
      </c>
      <c r="M340" s="6">
        <v>29.401886180372856</v>
      </c>
      <c r="N340" s="6">
        <v>10.45025242458571</v>
      </c>
      <c r="O340" s="6">
        <v>20.353891977981725</v>
      </c>
      <c r="P340" s="1">
        <v>16.786186416222876</v>
      </c>
      <c r="Q340" s="1">
        <v>9.8309480710522497</v>
      </c>
      <c r="R340" s="1">
        <v>18.182883283074254</v>
      </c>
      <c r="S340" s="1">
        <v>14.732431761145669</v>
      </c>
      <c r="T340" s="1">
        <v>20.933953585353482</v>
      </c>
      <c r="U340" s="1">
        <v>32.638326425481594</v>
      </c>
      <c r="V340" s="1">
        <v>29.677587787892733</v>
      </c>
      <c r="W340" s="7">
        <v>-4.5252720832491096E-4</v>
      </c>
      <c r="X340" s="7">
        <v>32.886802430877268</v>
      </c>
      <c r="Y340" s="7">
        <v>8.2815752585043274</v>
      </c>
      <c r="Z340" s="7">
        <v>30.166540957822559</v>
      </c>
      <c r="AA340" s="7">
        <v>13.922422243055674</v>
      </c>
      <c r="AB340" s="7">
        <v>3.8635549288853315</v>
      </c>
      <c r="AC340" s="7">
        <v>9.5309122260307735</v>
      </c>
      <c r="AD340">
        <v>-4.5252720832491096E-4</v>
      </c>
      <c r="AE340">
        <v>41.050203646315893</v>
      </c>
      <c r="AF340">
        <v>1.3227567023825741</v>
      </c>
      <c r="AG340">
        <v>41.773081915645115</v>
      </c>
      <c r="AH340">
        <v>6.8754500468752688</v>
      </c>
      <c r="AI340">
        <v>-21.181112677786672</v>
      </c>
      <c r="AJ340">
        <v>-14.527263321907679</v>
      </c>
    </row>
    <row r="341" spans="1:36" x14ac:dyDescent="0.2">
      <c r="A341">
        <v>333</v>
      </c>
      <c r="B341" s="1">
        <v>10.531320205710255</v>
      </c>
      <c r="C341" s="1">
        <v>10.434270014297351</v>
      </c>
      <c r="D341" s="1">
        <v>20.236696191587129</v>
      </c>
      <c r="E341" s="1">
        <v>16.952225831812768</v>
      </c>
      <c r="F341" s="1">
        <v>14.675516665997881</v>
      </c>
      <c r="G341" s="1">
        <v>21.300007890994074</v>
      </c>
      <c r="H341" s="1">
        <v>20.783014279616101</v>
      </c>
      <c r="I341" s="6">
        <v>7.188027198719892</v>
      </c>
      <c r="J341" s="6">
        <v>11.982391158965642</v>
      </c>
      <c r="K341" s="6">
        <v>18.692663717248703</v>
      </c>
      <c r="L341" s="6">
        <v>16.303218116925592</v>
      </c>
      <c r="M341" s="6">
        <v>1.8803575539929973</v>
      </c>
      <c r="N341" s="6">
        <v>8.4290681873238888</v>
      </c>
      <c r="O341" s="6">
        <v>20.834032348443927</v>
      </c>
      <c r="P341" s="1">
        <v>15.099239461733097</v>
      </c>
      <c r="Q341" s="1">
        <v>14.942673173586105</v>
      </c>
      <c r="R341" s="1">
        <v>18.971356997156192</v>
      </c>
      <c r="S341" s="1">
        <v>20.331344412815014</v>
      </c>
      <c r="T341" s="1">
        <v>2.8189041049943224</v>
      </c>
      <c r="U341" s="1">
        <v>4.0935607221416817</v>
      </c>
      <c r="V341" s="1">
        <v>48.117856201939958</v>
      </c>
      <c r="W341" s="7">
        <v>12.060565029877054</v>
      </c>
      <c r="X341" s="7">
        <v>12.852913927952763</v>
      </c>
      <c r="Y341" s="7">
        <v>20.841578346251517</v>
      </c>
      <c r="Z341" s="7">
        <v>36.858445507310442</v>
      </c>
      <c r="AA341" s="7">
        <v>24.433898399304351</v>
      </c>
      <c r="AB341" s="7">
        <v>21.260616294371225</v>
      </c>
      <c r="AC341" s="7">
        <v>42.816934666089793</v>
      </c>
      <c r="AD341">
        <v>12.060565029877054</v>
      </c>
      <c r="AE341">
        <v>10.999370891929146</v>
      </c>
      <c r="AF341">
        <v>23.302762105940154</v>
      </c>
      <c r="AG341">
        <v>55.156891014620889</v>
      </c>
      <c r="AH341">
        <v>30.526271398434798</v>
      </c>
      <c r="AI341">
        <v>22.311540735928066</v>
      </c>
      <c r="AJ341">
        <v>85.330803998269388</v>
      </c>
    </row>
    <row r="342" spans="1:36" x14ac:dyDescent="0.2">
      <c r="A342">
        <v>334</v>
      </c>
      <c r="B342" s="1">
        <v>12.007262946115283</v>
      </c>
      <c r="C342" s="1">
        <v>12.965622105857852</v>
      </c>
      <c r="D342" s="1">
        <v>17.484834430989313</v>
      </c>
      <c r="E342" s="1">
        <v>15.594616042760466</v>
      </c>
      <c r="F342" s="1">
        <v>16.544531954992586</v>
      </c>
      <c r="G342" s="1">
        <v>20.783389345858968</v>
      </c>
      <c r="H342" s="1">
        <v>24.347704596755502</v>
      </c>
      <c r="I342" s="6">
        <v>17.566249965807735</v>
      </c>
      <c r="J342" s="6">
        <v>13.470591036568564</v>
      </c>
      <c r="K342" s="6">
        <v>15.545413080212837</v>
      </c>
      <c r="L342" s="6">
        <v>3.4399070284839315</v>
      </c>
      <c r="M342" s="6">
        <v>16.80643883495059</v>
      </c>
      <c r="N342" s="6">
        <v>15.607357098964776</v>
      </c>
      <c r="O342" s="6">
        <v>18.856537894851428</v>
      </c>
      <c r="P342" s="1">
        <v>9.56514049488948</v>
      </c>
      <c r="Q342" s="1">
        <v>19.187002106937737</v>
      </c>
      <c r="R342" s="1">
        <v>1.9592107327687227</v>
      </c>
      <c r="S342" s="1">
        <v>8.4274533066668802</v>
      </c>
      <c r="T342" s="1">
        <v>13.407506696711643</v>
      </c>
      <c r="U342" s="1">
        <v>16.917250176773621</v>
      </c>
      <c r="V342" s="1">
        <v>5.0806204539931876</v>
      </c>
      <c r="W342" s="7">
        <v>29.120364781941021</v>
      </c>
      <c r="X342" s="7">
        <v>15.161562457541612</v>
      </c>
      <c r="Y342" s="7">
        <v>18.41735569852424</v>
      </c>
      <c r="Z342" s="7">
        <v>3.3700797152304793</v>
      </c>
      <c r="AA342" s="7">
        <v>21.098017589382469</v>
      </c>
      <c r="AB342" s="7">
        <v>40.830620226019597</v>
      </c>
      <c r="AC342" s="7">
        <v>21.775668118382601</v>
      </c>
      <c r="AD342">
        <v>29.120364781941021</v>
      </c>
      <c r="AE342">
        <v>14.462343686312416</v>
      </c>
      <c r="AF342">
        <v>19.060372472417427</v>
      </c>
      <c r="AG342">
        <v>-11.819840569539041</v>
      </c>
      <c r="AH342">
        <v>23.020539576110558</v>
      </c>
      <c r="AI342">
        <v>71.236550565049001</v>
      </c>
      <c r="AJ342">
        <v>22.207004355147809</v>
      </c>
    </row>
    <row r="343" spans="1:36" x14ac:dyDescent="0.2">
      <c r="A343">
        <v>335</v>
      </c>
      <c r="B343" s="1">
        <v>5.6558534084352701</v>
      </c>
      <c r="C343" s="1">
        <v>10.654003321800742</v>
      </c>
      <c r="D343" s="1">
        <v>13.056470488679428</v>
      </c>
      <c r="E343" s="1">
        <v>13.265799802382304</v>
      </c>
      <c r="F343" s="1">
        <v>19.99596286078275</v>
      </c>
      <c r="G343" s="1">
        <v>15.516370768352306</v>
      </c>
      <c r="H343" s="1">
        <v>19.194624416481098</v>
      </c>
      <c r="I343" s="6">
        <v>9.3732033451942431</v>
      </c>
      <c r="J343" s="6">
        <v>15.160070788658746</v>
      </c>
      <c r="K343" s="6">
        <v>13.769479978545624</v>
      </c>
      <c r="L343" s="6">
        <v>18.827513496338501</v>
      </c>
      <c r="M343" s="6">
        <v>17.016137833235994</v>
      </c>
      <c r="N343" s="6">
        <v>18.949123471539064</v>
      </c>
      <c r="O343" s="6">
        <v>9.7020031940676894</v>
      </c>
      <c r="P343" s="1">
        <v>3.1512475513732436</v>
      </c>
      <c r="Q343" s="1">
        <v>5.1804797726692877</v>
      </c>
      <c r="R343" s="1">
        <v>7.4184638958804321</v>
      </c>
      <c r="S343" s="1">
        <v>10.314459775879319</v>
      </c>
      <c r="T343" s="1">
        <v>29.775399263713524</v>
      </c>
      <c r="U343" s="1">
        <v>39.426995438664918</v>
      </c>
      <c r="V343" s="1">
        <v>2.6297233687967356</v>
      </c>
      <c r="W343" s="7">
        <v>24</v>
      </c>
      <c r="X343" s="7">
        <v>12.897488406329352</v>
      </c>
      <c r="Y343" s="7">
        <v>6.7561170569329851</v>
      </c>
      <c r="Z343" s="7">
        <v>27.640498738781126</v>
      </c>
      <c r="AA343" s="7">
        <v>0.3914717756284774</v>
      </c>
      <c r="AB343" s="7">
        <v>19.536085892592439</v>
      </c>
      <c r="AC343" s="7">
        <v>3.0284253529192449</v>
      </c>
      <c r="AD343">
        <v>24</v>
      </c>
      <c r="AE343">
        <v>11.066232609494028</v>
      </c>
      <c r="AF343">
        <v>-1.3467951503672757</v>
      </c>
      <c r="AG343">
        <v>36.72099747756225</v>
      </c>
      <c r="AH343">
        <v>-23.569188504835921</v>
      </c>
      <c r="AI343">
        <v>18.000214731481101</v>
      </c>
      <c r="AJ343">
        <v>-34.034723941242262</v>
      </c>
    </row>
    <row r="344" spans="1:36" x14ac:dyDescent="0.2">
      <c r="A344">
        <v>336</v>
      </c>
      <c r="B344" s="1">
        <v>9.4657907391147873</v>
      </c>
      <c r="C344" s="1">
        <v>9.2614041493861095</v>
      </c>
      <c r="D344" s="1">
        <v>17.306142167500099</v>
      </c>
      <c r="E344" s="1">
        <v>20.592079905222548</v>
      </c>
      <c r="F344" s="1">
        <v>23.907433062368838</v>
      </c>
      <c r="G344" s="1">
        <v>21.950750978574771</v>
      </c>
      <c r="H344" s="1">
        <v>20.65099347503816</v>
      </c>
      <c r="I344" s="6">
        <v>10.903973241974933</v>
      </c>
      <c r="J344" s="6">
        <v>17.539338147206561</v>
      </c>
      <c r="K344" s="6">
        <v>18.765936507242746</v>
      </c>
      <c r="L344" s="6">
        <v>18.395511735699543</v>
      </c>
      <c r="M344" s="6">
        <v>15.206258881581329</v>
      </c>
      <c r="N344" s="6">
        <v>32.565269417208782</v>
      </c>
      <c r="O344" s="6">
        <v>28.498293756611016</v>
      </c>
      <c r="P344" s="1">
        <v>15.27731481280054</v>
      </c>
      <c r="Q344" s="1">
        <v>13.22050368835855</v>
      </c>
      <c r="R344" s="1">
        <v>14.319615105955537</v>
      </c>
      <c r="S344" s="1">
        <v>10.201065598650965</v>
      </c>
      <c r="T344" s="1">
        <v>25.383052035570774</v>
      </c>
      <c r="U344" s="1">
        <v>21.092907892042295</v>
      </c>
      <c r="V344" s="1">
        <v>9.0156495119793121</v>
      </c>
      <c r="W344" s="7">
        <v>27.529549329010077</v>
      </c>
      <c r="X344" s="7">
        <v>6.4592503080277943</v>
      </c>
      <c r="Y344" s="7">
        <v>9.4119147284268081</v>
      </c>
      <c r="Z344" s="7">
        <v>19.175165326185144</v>
      </c>
      <c r="AA344" s="7">
        <v>21.438974165176248</v>
      </c>
      <c r="AB344" s="7">
        <v>2.4566896710730264</v>
      </c>
      <c r="AC344" s="7">
        <v>33.254498714652961</v>
      </c>
      <c r="AD344">
        <v>27.529549329010077</v>
      </c>
      <c r="AE344">
        <v>1.4088754620416926</v>
      </c>
      <c r="AF344">
        <v>3.3008507747469142</v>
      </c>
      <c r="AG344">
        <v>19.790330652370287</v>
      </c>
      <c r="AH344">
        <v>23.787691871646558</v>
      </c>
      <c r="AI344">
        <v>-24.698275822317434</v>
      </c>
      <c r="AJ344">
        <v>56.643496143958878</v>
      </c>
    </row>
    <row r="345" spans="1:36" x14ac:dyDescent="0.2">
      <c r="A345">
        <v>337</v>
      </c>
      <c r="B345" s="1">
        <v>4.4423507355082359</v>
      </c>
      <c r="C345" s="1">
        <v>12.884071543260617</v>
      </c>
      <c r="D345" s="1">
        <v>15.292554447698002</v>
      </c>
      <c r="E345" s="1">
        <v>18.557164299146301</v>
      </c>
      <c r="F345" s="1">
        <v>16.064387079198422</v>
      </c>
      <c r="G345" s="1">
        <v>19.440069532456288</v>
      </c>
      <c r="H345" s="1">
        <v>13.841616890926133</v>
      </c>
      <c r="I345" s="6">
        <v>12.141359645317449</v>
      </c>
      <c r="J345" s="6">
        <v>5.859713517203919</v>
      </c>
      <c r="K345" s="6">
        <v>17.3975121740107</v>
      </c>
      <c r="L345" s="6">
        <v>19.054938396335608</v>
      </c>
      <c r="M345" s="6">
        <v>19.186081173486951</v>
      </c>
      <c r="N345" s="6">
        <v>33.843568617362592</v>
      </c>
      <c r="O345" s="6">
        <v>20.634940334886156</v>
      </c>
      <c r="P345" s="1">
        <v>8.9338861723305936</v>
      </c>
      <c r="Q345" s="1">
        <v>8.1753299023974257</v>
      </c>
      <c r="R345" s="1">
        <v>18.868533326778223</v>
      </c>
      <c r="S345" s="1">
        <v>26.759553076265256</v>
      </c>
      <c r="T345" s="1">
        <v>27.598605867220606</v>
      </c>
      <c r="U345" s="1">
        <v>53.576674537669582</v>
      </c>
      <c r="V345" s="1">
        <v>1.9947479748962706</v>
      </c>
      <c r="W345" s="7">
        <v>5.3335896352421264</v>
      </c>
      <c r="X345" s="7">
        <v>32.88688511427118</v>
      </c>
      <c r="Y345" s="7">
        <v>12.394812502487904</v>
      </c>
      <c r="Z345" s="7">
        <v>20.146010746423666</v>
      </c>
      <c r="AA345" s="7">
        <v>22.2294547726612</v>
      </c>
      <c r="AB345" s="7">
        <v>14.049944953355327</v>
      </c>
      <c r="AC345" s="7">
        <v>17.085143242053849</v>
      </c>
      <c r="AD345">
        <v>5.3335896352421264</v>
      </c>
      <c r="AE345">
        <v>41.05032767140677</v>
      </c>
      <c r="AF345">
        <v>8.5209218793538319</v>
      </c>
      <c r="AG345">
        <v>21.732021492847334</v>
      </c>
      <c r="AH345">
        <v>25.5662732384877</v>
      </c>
      <c r="AI345">
        <v>4.2848623833883188</v>
      </c>
      <c r="AJ345">
        <v>8.1354297261615489</v>
      </c>
    </row>
    <row r="346" spans="1:36" x14ac:dyDescent="0.2">
      <c r="A346">
        <v>338</v>
      </c>
      <c r="B346" s="1">
        <v>8.5496229706190014</v>
      </c>
      <c r="C346" s="1">
        <v>17.40442024471897</v>
      </c>
      <c r="D346" s="1">
        <v>14.208541591080246</v>
      </c>
      <c r="E346" s="1">
        <v>16.632509204059495</v>
      </c>
      <c r="F346" s="1">
        <v>13.815204238056738</v>
      </c>
      <c r="G346" s="1">
        <v>18.82781336004145</v>
      </c>
      <c r="H346" s="1">
        <v>20.893687594120003</v>
      </c>
      <c r="I346" s="6">
        <v>9.8133921453967279</v>
      </c>
      <c r="J346" s="6">
        <v>18.63270364252832</v>
      </c>
      <c r="K346" s="6">
        <v>14.419191790352876</v>
      </c>
      <c r="L346" s="6">
        <v>17.98330891722663</v>
      </c>
      <c r="M346" s="6">
        <v>29.682437493521174</v>
      </c>
      <c r="N346" s="6">
        <v>18.309118610361629</v>
      </c>
      <c r="O346" s="6">
        <v>24.20786314040355</v>
      </c>
      <c r="P346" s="1">
        <v>10.564540907654894</v>
      </c>
      <c r="Q346" s="1">
        <v>13.263481112205966</v>
      </c>
      <c r="R346" s="1">
        <v>16.863671128610044</v>
      </c>
      <c r="S346" s="1">
        <v>18.382392089016545</v>
      </c>
      <c r="T346" s="1">
        <v>0.73265255252675487</v>
      </c>
      <c r="U346" s="1">
        <v>25.406015695097537</v>
      </c>
      <c r="V346" s="1">
        <v>18.468988764548307</v>
      </c>
      <c r="W346" s="7">
        <v>19.118064614722016</v>
      </c>
      <c r="X346" s="7">
        <v>23.127240015319693</v>
      </c>
      <c r="Y346" s="7">
        <v>15.131226644272797</v>
      </c>
      <c r="Z346" s="7">
        <v>10.221397109461124</v>
      </c>
      <c r="AA346" s="7">
        <v>38.843616003331974</v>
      </c>
      <c r="AB346" s="7">
        <v>21.315960822146995</v>
      </c>
      <c r="AC346" s="7">
        <v>15.339099995170912</v>
      </c>
      <c r="AD346">
        <v>19.118064614722016</v>
      </c>
      <c r="AE346">
        <v>26.410860022979538</v>
      </c>
      <c r="AF346">
        <v>13.309646627477395</v>
      </c>
      <c r="AG346">
        <v>1.8827942189222475</v>
      </c>
      <c r="AH346">
        <v>62.948136007496934</v>
      </c>
      <c r="AI346">
        <v>22.449902055367485</v>
      </c>
      <c r="AJ346">
        <v>2.8972999855127402</v>
      </c>
    </row>
    <row r="347" spans="1:36" x14ac:dyDescent="0.2">
      <c r="A347">
        <v>339</v>
      </c>
      <c r="B347" s="1">
        <v>12.799726620924632</v>
      </c>
      <c r="C347" s="1">
        <v>9.4947358372861412</v>
      </c>
      <c r="D347" s="1">
        <v>17.414774417694222</v>
      </c>
      <c r="E347" s="1">
        <v>15.422150701439826</v>
      </c>
      <c r="F347" s="1">
        <v>14.432186432078492</v>
      </c>
      <c r="G347" s="1">
        <v>26.8758500115812</v>
      </c>
      <c r="H347" s="1">
        <v>24.407014799361594</v>
      </c>
      <c r="I347" s="6">
        <v>14.000089565810361</v>
      </c>
      <c r="J347" s="6">
        <v>10.971029950012465</v>
      </c>
      <c r="K347" s="6">
        <v>15.492064502422565</v>
      </c>
      <c r="L347" s="6">
        <v>14.54146729820013</v>
      </c>
      <c r="M347" s="6">
        <v>26.895634034750589</v>
      </c>
      <c r="N347" s="6">
        <v>24.626838432227519</v>
      </c>
      <c r="O347" s="6">
        <v>25.409355366330459</v>
      </c>
      <c r="P347" s="1">
        <v>15.236730314726305</v>
      </c>
      <c r="Q347" s="1">
        <v>10.547707207584882</v>
      </c>
      <c r="R347" s="1">
        <v>15.976031688388842</v>
      </c>
      <c r="S347" s="1">
        <v>13.404005724277475</v>
      </c>
      <c r="T347" s="1">
        <v>20.102928939003181</v>
      </c>
      <c r="U347" s="1">
        <v>25.266009022700182</v>
      </c>
      <c r="V347" s="1">
        <v>36.122940836335061</v>
      </c>
      <c r="W347" s="7">
        <v>14.647978226777697</v>
      </c>
      <c r="X347" s="7">
        <v>-1.1079931756696837E-3</v>
      </c>
      <c r="Y347" s="7">
        <v>15.63605102458407</v>
      </c>
      <c r="Z347" s="7">
        <v>-1.72401576803054E-3</v>
      </c>
      <c r="AA347" s="7">
        <v>12.635205105928835</v>
      </c>
      <c r="AB347" s="7">
        <v>12.903146570113037</v>
      </c>
      <c r="AC347" s="7">
        <v>33.254498714652961</v>
      </c>
      <c r="AD347">
        <v>14.647978226777697</v>
      </c>
      <c r="AE347">
        <v>-8.2816619897635046</v>
      </c>
      <c r="AF347">
        <v>14.193089293022123</v>
      </c>
      <c r="AG347">
        <v>-18.563448031536058</v>
      </c>
      <c r="AH347">
        <v>3.9792114883398808</v>
      </c>
      <c r="AI347">
        <v>1.4178664252825925</v>
      </c>
      <c r="AJ347">
        <v>56.643496143958878</v>
      </c>
    </row>
    <row r="348" spans="1:36" x14ac:dyDescent="0.2">
      <c r="A348">
        <v>340</v>
      </c>
      <c r="B348" s="1">
        <v>7.1338000812022608</v>
      </c>
      <c r="C348" s="1">
        <v>11.406980158037497</v>
      </c>
      <c r="D348" s="1">
        <v>10.71228272187936</v>
      </c>
      <c r="E348" s="1">
        <v>15.675093587606845</v>
      </c>
      <c r="F348" s="1">
        <v>16.45984158544449</v>
      </c>
      <c r="G348" s="1">
        <v>18.897919278260034</v>
      </c>
      <c r="H348" s="1">
        <v>24.009153249834863</v>
      </c>
      <c r="I348" s="6">
        <v>13.888253006139708</v>
      </c>
      <c r="J348" s="6">
        <v>13.127574459964833</v>
      </c>
      <c r="K348" s="6">
        <v>7.0824999673299489</v>
      </c>
      <c r="L348" s="6">
        <v>10.324192145031358</v>
      </c>
      <c r="M348" s="6">
        <v>17.813976573771146</v>
      </c>
      <c r="N348" s="6">
        <v>11.997242739619791</v>
      </c>
      <c r="O348" s="6">
        <v>29.105557217165291</v>
      </c>
      <c r="P348" s="1">
        <v>6.2019806379626443</v>
      </c>
      <c r="Q348" s="1">
        <v>17.394860481104956</v>
      </c>
      <c r="R348" s="1">
        <v>9.8640014423872682</v>
      </c>
      <c r="S348" s="1">
        <v>1.1310000490352721</v>
      </c>
      <c r="T348" s="1">
        <v>27.097232760178429</v>
      </c>
      <c r="U348" s="1">
        <v>14.237102730152497</v>
      </c>
      <c r="V348" s="1">
        <v>57.152322707249134</v>
      </c>
      <c r="W348" s="7">
        <v>24</v>
      </c>
      <c r="X348" s="7">
        <v>25.027780466449038</v>
      </c>
      <c r="Y348" s="7">
        <v>23.59664972664865</v>
      </c>
      <c r="Z348" s="7">
        <v>19.89999351657228</v>
      </c>
      <c r="AA348" s="7">
        <v>1.4289651598658526</v>
      </c>
      <c r="AB348" s="7">
        <v>17.098751950125056</v>
      </c>
      <c r="AC348" s="7">
        <v>26.458103659519558</v>
      </c>
      <c r="AD348">
        <v>24</v>
      </c>
      <c r="AE348">
        <v>29.261670699673559</v>
      </c>
      <c r="AF348">
        <v>28.124137021635136</v>
      </c>
      <c r="AG348">
        <v>21.239987033144565</v>
      </c>
      <c r="AH348">
        <v>-21.234828390301832</v>
      </c>
      <c r="AI348">
        <v>11.906879875312638</v>
      </c>
      <c r="AJ348">
        <v>36.254310978558671</v>
      </c>
    </row>
    <row r="349" spans="1:36" x14ac:dyDescent="0.2">
      <c r="A349">
        <v>341</v>
      </c>
      <c r="B349" s="1">
        <v>6.4523805431082986</v>
      </c>
      <c r="C349" s="1">
        <v>15.294308121772305</v>
      </c>
      <c r="D349" s="1">
        <v>11.789856210143856</v>
      </c>
      <c r="E349" s="1">
        <v>19.990565308514181</v>
      </c>
      <c r="F349" s="1">
        <v>16.816569905347095</v>
      </c>
      <c r="G349" s="1">
        <v>21.245547419441529</v>
      </c>
      <c r="H349" s="1">
        <v>25.096633693595798</v>
      </c>
      <c r="I349" s="6">
        <v>9.3038726010075106</v>
      </c>
      <c r="J349" s="6">
        <v>11.229512576581495</v>
      </c>
      <c r="K349" s="6">
        <v>13.856855799143812</v>
      </c>
      <c r="L349" s="6">
        <v>23.733048263626458</v>
      </c>
      <c r="M349" s="6">
        <v>16.648530237723552</v>
      </c>
      <c r="N349" s="6">
        <v>27.375447756223707</v>
      </c>
      <c r="O349" s="6">
        <v>22.121031107483994</v>
      </c>
      <c r="P349" s="1">
        <v>5.7707749762666669</v>
      </c>
      <c r="Q349" s="1">
        <v>5.9694307353913425</v>
      </c>
      <c r="R349" s="1">
        <v>23.472660341951212</v>
      </c>
      <c r="S349" s="1">
        <v>10.140838892793418</v>
      </c>
      <c r="T349" s="1">
        <v>11.18946004837716</v>
      </c>
      <c r="U349" s="1">
        <v>31.791080921235956</v>
      </c>
      <c r="V349" s="1">
        <v>11.472854685331246</v>
      </c>
      <c r="W349" s="7">
        <v>2.5115113795765125</v>
      </c>
      <c r="X349" s="7">
        <v>14.193347599095507</v>
      </c>
      <c r="Y349" s="7">
        <v>33.230891631614412</v>
      </c>
      <c r="Z349" s="7">
        <v>1.9448255855557874</v>
      </c>
      <c r="AA349" s="7">
        <v>24.534763923837755</v>
      </c>
      <c r="AB349" s="7">
        <v>15.810647156783391</v>
      </c>
      <c r="AC349" s="7">
        <v>19.993661059488517</v>
      </c>
      <c r="AD349">
        <v>2.5115113795765125</v>
      </c>
      <c r="AE349">
        <v>13.010021398643261</v>
      </c>
      <c r="AF349">
        <v>44.984060355325219</v>
      </c>
      <c r="AG349">
        <v>-14.670348828888423</v>
      </c>
      <c r="AH349">
        <v>30.753218828634946</v>
      </c>
      <c r="AI349">
        <v>8.6866178919584804</v>
      </c>
      <c r="AJ349">
        <v>16.860983178465556</v>
      </c>
    </row>
    <row r="350" spans="1:36" x14ac:dyDescent="0.2">
      <c r="A350">
        <v>342</v>
      </c>
      <c r="B350" s="1">
        <v>10.745121864140774</v>
      </c>
      <c r="C350" s="1">
        <v>7.237343824723002</v>
      </c>
      <c r="D350" s="1">
        <v>11.658477647862508</v>
      </c>
      <c r="E350" s="1">
        <v>13.942300217407638</v>
      </c>
      <c r="F350" s="1">
        <v>20.750177680473641</v>
      </c>
      <c r="G350" s="1">
        <v>20.63322702915822</v>
      </c>
      <c r="H350" s="1">
        <v>21.804295662245934</v>
      </c>
      <c r="I350" s="6">
        <v>16.033954395866285</v>
      </c>
      <c r="J350" s="6">
        <v>7.8240860272677955</v>
      </c>
      <c r="K350" s="6">
        <v>20.537972704813331</v>
      </c>
      <c r="L350" s="6">
        <v>11.405071131557722</v>
      </c>
      <c r="M350" s="6">
        <v>14.538525414531353</v>
      </c>
      <c r="N350" s="6">
        <v>19.60619923640413</v>
      </c>
      <c r="O350" s="6">
        <v>26.423075777136326</v>
      </c>
      <c r="P350" s="1">
        <v>7.4108321743629304</v>
      </c>
      <c r="Q350" s="1">
        <v>11.377289915371662</v>
      </c>
      <c r="R350" s="1">
        <v>13.911858749523228</v>
      </c>
      <c r="S350" s="1">
        <v>10.560858798451935</v>
      </c>
      <c r="T350" s="1">
        <v>17.589702534086459</v>
      </c>
      <c r="U350" s="1">
        <v>3.7905916931957933</v>
      </c>
      <c r="V350" s="1">
        <v>10.69351358504723</v>
      </c>
      <c r="W350" s="7">
        <v>24</v>
      </c>
      <c r="X350" s="7">
        <v>17.988173249416501</v>
      </c>
      <c r="Y350" s="7">
        <v>17.892891398095461</v>
      </c>
      <c r="Z350" s="7">
        <v>7.6560288464705488</v>
      </c>
      <c r="AA350" s="7">
        <v>16.89361279176309</v>
      </c>
      <c r="AB350" s="7">
        <v>21.450122503458889</v>
      </c>
      <c r="AC350" s="7">
        <v>15.085445356265916</v>
      </c>
      <c r="AD350">
        <v>24</v>
      </c>
      <c r="AE350">
        <v>18.702259874124749</v>
      </c>
      <c r="AF350">
        <v>18.142559946667063</v>
      </c>
      <c r="AG350">
        <v>-3.2479423070589002</v>
      </c>
      <c r="AH350">
        <v>13.560628781466956</v>
      </c>
      <c r="AI350">
        <v>22.785306258647218</v>
      </c>
      <c r="AJ350">
        <v>2.1363360687977582</v>
      </c>
    </row>
    <row r="351" spans="1:36" x14ac:dyDescent="0.2">
      <c r="A351">
        <v>343</v>
      </c>
      <c r="B351" s="1">
        <v>9.0641327280002191</v>
      </c>
      <c r="C351" s="1">
        <v>10.264287373891641</v>
      </c>
      <c r="D351" s="1">
        <v>15.782202492539838</v>
      </c>
      <c r="E351" s="1">
        <v>14.011383283128289</v>
      </c>
      <c r="F351" s="1">
        <v>23.374459711317439</v>
      </c>
      <c r="G351" s="1">
        <v>17.795492728124493</v>
      </c>
      <c r="H351" s="1">
        <v>21.170440118773485</v>
      </c>
      <c r="I351" s="6">
        <v>11.282584473430399</v>
      </c>
      <c r="J351" s="6">
        <v>8.5413437662948404</v>
      </c>
      <c r="K351" s="6">
        <v>14.289685744783281</v>
      </c>
      <c r="L351" s="6">
        <v>12.744864409331807</v>
      </c>
      <c r="M351" s="6">
        <v>13.382887738879809</v>
      </c>
      <c r="N351" s="6">
        <v>24.706231311960838</v>
      </c>
      <c r="O351" s="6">
        <v>12.437798493717619</v>
      </c>
      <c r="P351" s="1">
        <v>9.4527503323214539</v>
      </c>
      <c r="Q351" s="1">
        <v>17.608043037304117</v>
      </c>
      <c r="R351" s="1">
        <v>5.1650813473831043</v>
      </c>
      <c r="S351" s="1">
        <v>4.7660196513712307</v>
      </c>
      <c r="T351" s="1">
        <v>5.8152292806271202</v>
      </c>
      <c r="U351" s="1">
        <v>41.852329103659002</v>
      </c>
      <c r="V351" s="1">
        <v>61.569461332517648</v>
      </c>
      <c r="W351" s="7">
        <v>12.792143097386877</v>
      </c>
      <c r="X351" s="7">
        <v>10.134899411541435</v>
      </c>
      <c r="Y351" s="7">
        <v>9.1741334292319667</v>
      </c>
      <c r="Z351" s="7">
        <v>14.177507253878543</v>
      </c>
      <c r="AA351" s="7">
        <v>30.169665809768638</v>
      </c>
      <c r="AB351" s="7">
        <v>11.847143550380721</v>
      </c>
      <c r="AC351" s="7">
        <v>19.62498381787492</v>
      </c>
      <c r="AD351">
        <v>12.792143097386877</v>
      </c>
      <c r="AE351">
        <v>6.9223491173121499</v>
      </c>
      <c r="AF351">
        <v>2.8847335011559423</v>
      </c>
      <c r="AG351">
        <v>9.7950145077570898</v>
      </c>
      <c r="AH351">
        <v>43.431748071979435</v>
      </c>
      <c r="AI351">
        <v>-1.2221411240481965</v>
      </c>
      <c r="AJ351">
        <v>15.754951453624756</v>
      </c>
    </row>
    <row r="352" spans="1:36" x14ac:dyDescent="0.2">
      <c r="A352">
        <v>344</v>
      </c>
      <c r="B352" s="1">
        <v>7.7524814133029638</v>
      </c>
      <c r="C352" s="1">
        <v>6.0312416652317467</v>
      </c>
      <c r="D352" s="1">
        <v>13.784098462057289</v>
      </c>
      <c r="E352" s="1">
        <v>18.818880306484822</v>
      </c>
      <c r="F352" s="1">
        <v>17.659824555758945</v>
      </c>
      <c r="G352" s="1">
        <v>21.55088697819372</v>
      </c>
      <c r="H352" s="1">
        <v>26.528330084202715</v>
      </c>
      <c r="I352" s="6">
        <v>11.121199487849843</v>
      </c>
      <c r="J352" s="6">
        <v>12.60321385915698</v>
      </c>
      <c r="K352" s="6">
        <v>3.6763808638894773</v>
      </c>
      <c r="L352" s="6">
        <v>21.190862688601101</v>
      </c>
      <c r="M352" s="6">
        <v>24.803102140648893</v>
      </c>
      <c r="N352" s="6">
        <v>20.136594725232033</v>
      </c>
      <c r="O352" s="6">
        <v>19.713552589930163</v>
      </c>
      <c r="P352" s="1">
        <v>9.1863448874389242</v>
      </c>
      <c r="Q352" s="1">
        <v>14.136428101260201</v>
      </c>
      <c r="R352" s="1">
        <v>9.992025485324179</v>
      </c>
      <c r="S352" s="1">
        <v>13.232813430213877</v>
      </c>
      <c r="T352" s="1">
        <v>17.17102820096488</v>
      </c>
      <c r="U352" s="1">
        <v>23.744177457986304</v>
      </c>
      <c r="V352" s="1">
        <v>-0.73021889096526493</v>
      </c>
      <c r="W352" s="7">
        <v>16.428900627944309</v>
      </c>
      <c r="X352" s="7">
        <v>32.886172713224575</v>
      </c>
      <c r="Y352" s="7">
        <v>10.140284012225189</v>
      </c>
      <c r="Z352" s="7">
        <v>34.881048060736717</v>
      </c>
      <c r="AA352" s="7">
        <v>37.982190658660251</v>
      </c>
      <c r="AB352" s="7">
        <v>20.906859675038131</v>
      </c>
      <c r="AC352" s="7">
        <v>33.254498714652961</v>
      </c>
      <c r="AD352">
        <v>16.428900627944309</v>
      </c>
      <c r="AE352">
        <v>41.04925906983685</v>
      </c>
      <c r="AF352">
        <v>4.5754970213940815</v>
      </c>
      <c r="AG352">
        <v>51.202096121473431</v>
      </c>
      <c r="AH352">
        <v>61.009928981985574</v>
      </c>
      <c r="AI352">
        <v>21.427149187595329</v>
      </c>
      <c r="AJ352">
        <v>56.643496143958878</v>
      </c>
    </row>
    <row r="353" spans="1:36" x14ac:dyDescent="0.2">
      <c r="A353">
        <v>345</v>
      </c>
      <c r="B353" s="1">
        <v>10.153565107753558</v>
      </c>
      <c r="C353" s="1">
        <v>18.206170977517896</v>
      </c>
      <c r="D353" s="1">
        <v>18.91474762451222</v>
      </c>
      <c r="E353" s="1">
        <v>19.241247145933954</v>
      </c>
      <c r="F353" s="1">
        <v>19.445359776122363</v>
      </c>
      <c r="G353" s="1">
        <v>18.831945815575882</v>
      </c>
      <c r="H353" s="1">
        <v>24.21033684539584</v>
      </c>
      <c r="I353" s="6">
        <v>11.48382993139022</v>
      </c>
      <c r="J353" s="6">
        <v>10.698603239116451</v>
      </c>
      <c r="K353" s="6">
        <v>17.768278613783835</v>
      </c>
      <c r="L353" s="6">
        <v>21.568111508348142</v>
      </c>
      <c r="M353" s="6">
        <v>5.214753215421787</v>
      </c>
      <c r="N353" s="6">
        <v>18.9220046918478</v>
      </c>
      <c r="O353" s="6">
        <v>20.685325470617226</v>
      </c>
      <c r="P353" s="1">
        <v>13.385227847827196</v>
      </c>
      <c r="Q353" s="1">
        <v>13.871281479831854</v>
      </c>
      <c r="R353" s="1">
        <v>23.162751097519145</v>
      </c>
      <c r="S353" s="1">
        <v>24.504305042809797</v>
      </c>
      <c r="T353" s="1">
        <v>1.9497017124350151</v>
      </c>
      <c r="U353" s="1">
        <v>34.239507455519266</v>
      </c>
      <c r="V353" s="1">
        <v>24.729484000249592</v>
      </c>
      <c r="W353" s="7">
        <v>9.0733882507637098</v>
      </c>
      <c r="X353" s="7">
        <v>32.878357386855342</v>
      </c>
      <c r="Y353" s="7">
        <v>17.164926232689702</v>
      </c>
      <c r="Z353" s="7">
        <v>10.017001682153291</v>
      </c>
      <c r="AA353" s="7">
        <v>12.605519969197207</v>
      </c>
      <c r="AB353" s="7">
        <v>17.697249027520925</v>
      </c>
      <c r="AC353" s="7">
        <v>33.025417230941414</v>
      </c>
      <c r="AD353">
        <v>9.0733882507637098</v>
      </c>
      <c r="AE353">
        <v>41.037536080283012</v>
      </c>
      <c r="AF353">
        <v>16.868620907206978</v>
      </c>
      <c r="AG353">
        <v>1.4740033643065817</v>
      </c>
      <c r="AH353">
        <v>3.9124199306937162</v>
      </c>
      <c r="AI353">
        <v>13.403122568802315</v>
      </c>
      <c r="AJ353">
        <v>55.956251692824246</v>
      </c>
    </row>
    <row r="354" spans="1:36" x14ac:dyDescent="0.2">
      <c r="A354">
        <v>346</v>
      </c>
      <c r="B354" s="1">
        <v>6.3964177307556875</v>
      </c>
      <c r="C354" s="1">
        <v>15.80211642578066</v>
      </c>
      <c r="D354" s="1">
        <v>11.39334091569782</v>
      </c>
      <c r="E354" s="1">
        <v>16.278564013499309</v>
      </c>
      <c r="F354" s="1">
        <v>14.572504089708437</v>
      </c>
      <c r="G354" s="1">
        <v>21.984048447372508</v>
      </c>
      <c r="H354" s="1">
        <v>18.468925383232907</v>
      </c>
      <c r="I354" s="6">
        <v>5.848147692967741</v>
      </c>
      <c r="J354" s="6">
        <v>20.548032526520963</v>
      </c>
      <c r="K354" s="6">
        <v>4.6427019066248594</v>
      </c>
      <c r="L354" s="6">
        <v>15.946247302181758</v>
      </c>
      <c r="M354" s="6">
        <v>24.008051812699065</v>
      </c>
      <c r="N354" s="6">
        <v>22.873891347471844</v>
      </c>
      <c r="O354" s="6">
        <v>14.40068156651251</v>
      </c>
      <c r="P354" s="1">
        <v>11.364044599935163</v>
      </c>
      <c r="Q354" s="1">
        <v>2.935607361299386</v>
      </c>
      <c r="R354" s="1">
        <v>8.701007828546107</v>
      </c>
      <c r="S354" s="1">
        <v>16.608292951757345</v>
      </c>
      <c r="T354" s="1">
        <v>37.376405409003659</v>
      </c>
      <c r="U354" s="1">
        <v>19.075870823608636</v>
      </c>
      <c r="V354" s="1">
        <v>34.220819857879121</v>
      </c>
      <c r="W354" s="7">
        <v>1.0825980524766807</v>
      </c>
      <c r="X354" s="7">
        <v>13.692787327474312</v>
      </c>
      <c r="Y354" s="7">
        <v>27.084832904884319</v>
      </c>
      <c r="Z354" s="7">
        <v>35.540504943224512</v>
      </c>
      <c r="AA354" s="7">
        <v>30.169665809768638</v>
      </c>
      <c r="AB354" s="7">
        <v>17.74972624514831</v>
      </c>
      <c r="AC354" s="7">
        <v>12.787128241806151</v>
      </c>
      <c r="AD354">
        <v>1.0825980524766807</v>
      </c>
      <c r="AE354">
        <v>12.259180991211466</v>
      </c>
      <c r="AF354">
        <v>34.228457583547559</v>
      </c>
      <c r="AG354">
        <v>52.521009886449022</v>
      </c>
      <c r="AH354">
        <v>43.431748071979435</v>
      </c>
      <c r="AI354">
        <v>13.534315612870776</v>
      </c>
      <c r="AJ354">
        <v>-4.7586152745815395</v>
      </c>
    </row>
    <row r="355" spans="1:36" x14ac:dyDescent="0.2">
      <c r="A355">
        <v>347</v>
      </c>
      <c r="B355" s="1">
        <v>9.8122125545780285</v>
      </c>
      <c r="C355" s="1">
        <v>9.8413266786254052</v>
      </c>
      <c r="D355" s="1">
        <v>16.612533029374703</v>
      </c>
      <c r="E355" s="1">
        <v>16.120003445203324</v>
      </c>
      <c r="F355" s="1">
        <v>19.850610606135795</v>
      </c>
      <c r="G355" s="1">
        <v>21.942815218710344</v>
      </c>
      <c r="H355" s="1">
        <v>19.742994914746177</v>
      </c>
      <c r="I355" s="6">
        <v>4.8124083240290565</v>
      </c>
      <c r="J355" s="6">
        <v>16.9982975268919</v>
      </c>
      <c r="K355" s="6">
        <v>7.6669999180677806</v>
      </c>
      <c r="L355" s="6">
        <v>12.927346507175088</v>
      </c>
      <c r="M355" s="6">
        <v>28.288624467617694</v>
      </c>
      <c r="N355" s="6">
        <v>23.754597931460509</v>
      </c>
      <c r="O355" s="6">
        <v>18.039571090693922</v>
      </c>
      <c r="P355" s="1">
        <v>8.3194156108244499</v>
      </c>
      <c r="Q355" s="1">
        <v>13.943067264761726</v>
      </c>
      <c r="R355" s="1">
        <v>11.01623370280852</v>
      </c>
      <c r="S355" s="1">
        <v>32.51618250292514</v>
      </c>
      <c r="T355" s="1">
        <v>15.692039201450678</v>
      </c>
      <c r="U355" s="1">
        <v>21.237220568572155</v>
      </c>
      <c r="V355" s="1">
        <v>37.901512979067306</v>
      </c>
      <c r="W355" s="7">
        <v>12.842128547285458</v>
      </c>
      <c r="X355" s="7">
        <v>25.691185957848322</v>
      </c>
      <c r="Y355" s="7">
        <v>17.389341452229246</v>
      </c>
      <c r="Z355" s="7">
        <v>12.88299206615803</v>
      </c>
      <c r="AA355" s="7">
        <v>27.923246938743642</v>
      </c>
      <c r="AB355" s="7">
        <v>32.005946690751934</v>
      </c>
      <c r="AC355" s="7">
        <v>28.904643567691135</v>
      </c>
      <c r="AD355">
        <v>12.842128547285458</v>
      </c>
      <c r="AE355">
        <v>30.256778936772481</v>
      </c>
      <c r="AF355">
        <v>17.261347541401179</v>
      </c>
      <c r="AG355">
        <v>7.2059841323160594</v>
      </c>
      <c r="AH355">
        <v>38.377305612173195</v>
      </c>
      <c r="AI355">
        <v>49.174866726879834</v>
      </c>
      <c r="AJ355">
        <v>43.593930703073397</v>
      </c>
    </row>
    <row r="356" spans="1:36" x14ac:dyDescent="0.2">
      <c r="A356">
        <v>348</v>
      </c>
      <c r="B356" s="1">
        <v>5.6044700910793992</v>
      </c>
      <c r="C356" s="1">
        <v>13.810286064065993</v>
      </c>
      <c r="D356" s="1">
        <v>15.441678073906512</v>
      </c>
      <c r="E356" s="1">
        <v>16.556053571698964</v>
      </c>
      <c r="F356" s="1">
        <v>17.904714497182635</v>
      </c>
      <c r="G356" s="1">
        <v>18.179782859367791</v>
      </c>
      <c r="H356" s="1">
        <v>24.526772075900567</v>
      </c>
      <c r="I356" s="6">
        <v>11.252795487179327</v>
      </c>
      <c r="J356" s="6">
        <v>15.889786285093676</v>
      </c>
      <c r="K356" s="6">
        <v>7.1880334059429947</v>
      </c>
      <c r="L356" s="6">
        <v>12.048431698763444</v>
      </c>
      <c r="M356" s="6">
        <v>17.574600472892204</v>
      </c>
      <c r="N356" s="6">
        <v>18.260036843637273</v>
      </c>
      <c r="O356" s="6">
        <v>20.798963412730654</v>
      </c>
      <c r="P356" s="1">
        <v>10.538044288142126</v>
      </c>
      <c r="Q356" s="1">
        <v>1.9981860746190812</v>
      </c>
      <c r="R356" s="1">
        <v>13.688853747947798</v>
      </c>
      <c r="S356" s="1">
        <v>26.112383472404822</v>
      </c>
      <c r="T356" s="1">
        <v>7.2624775189611839</v>
      </c>
      <c r="U356" s="1">
        <v>10.321193273025312</v>
      </c>
      <c r="V356" s="1">
        <v>11.022713640721014</v>
      </c>
      <c r="W356" s="7">
        <v>14.211649094591611</v>
      </c>
      <c r="X356" s="7">
        <v>-3.5334416734837502E-4</v>
      </c>
      <c r="Y356" s="7">
        <v>13.148247686758532</v>
      </c>
      <c r="Z356" s="7">
        <v>11.72955099827737</v>
      </c>
      <c r="AA356" s="7">
        <v>30.169665809768638</v>
      </c>
      <c r="AB356" s="7">
        <v>20.669479813263088</v>
      </c>
      <c r="AC356" s="7">
        <v>33.254498714652961</v>
      </c>
      <c r="AD356">
        <v>14.211649094591611</v>
      </c>
      <c r="AE356">
        <v>-8.2805300162510225</v>
      </c>
      <c r="AF356">
        <v>9.8394334518274338</v>
      </c>
      <c r="AG356">
        <v>4.8991019965547409</v>
      </c>
      <c r="AH356">
        <v>43.431748071979435</v>
      </c>
      <c r="AI356">
        <v>20.833699533157727</v>
      </c>
      <c r="AJ356">
        <v>56.643496143958878</v>
      </c>
    </row>
    <row r="357" spans="1:36" x14ac:dyDescent="0.2">
      <c r="A357">
        <v>349</v>
      </c>
      <c r="B357" s="1">
        <v>5.0812757985793304</v>
      </c>
      <c r="C357" s="1">
        <v>8.9567233667375508</v>
      </c>
      <c r="D357" s="1">
        <v>17.916534845848528</v>
      </c>
      <c r="E357" s="1">
        <v>15.72199244588645</v>
      </c>
      <c r="F357" s="1">
        <v>21.426675648928725</v>
      </c>
      <c r="G357" s="1">
        <v>23.003052450884603</v>
      </c>
      <c r="H357" s="1">
        <v>24.107740629440816</v>
      </c>
      <c r="I357" s="6">
        <v>2.0991316409439946</v>
      </c>
      <c r="J357" s="6">
        <v>4.4682919543361788</v>
      </c>
      <c r="K357" s="6">
        <v>9.7577716001046078</v>
      </c>
      <c r="L357" s="6">
        <v>13.212658360338358</v>
      </c>
      <c r="M357" s="6">
        <v>20.905617404514295</v>
      </c>
      <c r="N357" s="6">
        <v>20.343044744777906</v>
      </c>
      <c r="O357" s="6">
        <v>14.826732775703849</v>
      </c>
      <c r="P357" s="1">
        <v>14.608134119023466</v>
      </c>
      <c r="Q357" s="1">
        <v>20.914314532969396</v>
      </c>
      <c r="R357" s="1">
        <v>21.769327403250198</v>
      </c>
      <c r="S357" s="1">
        <v>29.776631820278251</v>
      </c>
      <c r="T357" s="1">
        <v>16.310499059458515</v>
      </c>
      <c r="U357" s="1">
        <v>13.357462635841319</v>
      </c>
      <c r="V357" s="1">
        <v>30.231401706852623</v>
      </c>
      <c r="W357" s="7">
        <v>-1.3997589169173618E-3</v>
      </c>
      <c r="X357" s="7">
        <v>25.542416452442161</v>
      </c>
      <c r="Y357" s="7">
        <v>-4.1945027351811601E-4</v>
      </c>
      <c r="Z357" s="7">
        <v>15.675094519143059</v>
      </c>
      <c r="AA357" s="7">
        <v>38.84467683827269</v>
      </c>
      <c r="AB357" s="7">
        <v>24.308012093626559</v>
      </c>
      <c r="AC357" s="7">
        <v>23.007692494428152</v>
      </c>
      <c r="AD357">
        <v>-1.3997589169173618E-3</v>
      </c>
      <c r="AE357">
        <v>30.033624678663241</v>
      </c>
      <c r="AF357">
        <v>-13.170734037978656</v>
      </c>
      <c r="AG357">
        <v>12.790189038286117</v>
      </c>
      <c r="AH357">
        <v>62.950522886113554</v>
      </c>
      <c r="AI357">
        <v>29.930030234066397</v>
      </c>
      <c r="AJ357">
        <v>25.903077483284456</v>
      </c>
    </row>
    <row r="358" spans="1:36" x14ac:dyDescent="0.2">
      <c r="A358">
        <v>350</v>
      </c>
      <c r="B358" s="1">
        <v>9.8535260148782697</v>
      </c>
      <c r="C358" s="1">
        <v>15.654556808391368</v>
      </c>
      <c r="D358" s="1">
        <v>17.764193020119698</v>
      </c>
      <c r="E358" s="1">
        <v>15.195774072422942</v>
      </c>
      <c r="F358" s="1">
        <v>17.20719491028628</v>
      </c>
      <c r="G358" s="1">
        <v>20.08584059493586</v>
      </c>
      <c r="H358" s="1">
        <v>23.010418378561003</v>
      </c>
      <c r="I358" s="6">
        <v>7.5613608792038125</v>
      </c>
      <c r="J358" s="6">
        <v>14.396115953328632</v>
      </c>
      <c r="K358" s="6">
        <v>15.279332213082531</v>
      </c>
      <c r="L358" s="6">
        <v>14.612007243942559</v>
      </c>
      <c r="M358" s="6">
        <v>11.823516902212898</v>
      </c>
      <c r="N358" s="6">
        <v>23.744345209334114</v>
      </c>
      <c r="O358" s="6">
        <v>28.706775828859129</v>
      </c>
      <c r="P358" s="1">
        <v>13.036605264085502</v>
      </c>
      <c r="Q358" s="1">
        <v>22.489751593404264</v>
      </c>
      <c r="R358" s="1">
        <v>16.30622032454248</v>
      </c>
      <c r="S358" s="1">
        <v>16.794538872361048</v>
      </c>
      <c r="T358" s="1">
        <v>19.366865264068032</v>
      </c>
      <c r="U358" s="1">
        <v>24.562993177106193</v>
      </c>
      <c r="V358" s="1">
        <v>40.361820871269998</v>
      </c>
      <c r="W358" s="7">
        <v>16.471361948760862</v>
      </c>
      <c r="X358" s="7">
        <v>14.708265032201563</v>
      </c>
      <c r="Y358" s="7">
        <v>-1.1170936356604242E-3</v>
      </c>
      <c r="Z358" s="7">
        <v>19.540171101039</v>
      </c>
      <c r="AA358" s="7">
        <v>16.421765898503157</v>
      </c>
      <c r="AB358" s="7">
        <v>37.1708705487911</v>
      </c>
      <c r="AC358" s="7">
        <v>-7.8840309213933145E-4</v>
      </c>
      <c r="AD358">
        <v>16.471361948760862</v>
      </c>
      <c r="AE358">
        <v>13.782397548302345</v>
      </c>
      <c r="AF358">
        <v>-13.171954913862404</v>
      </c>
      <c r="AG358">
        <v>20.520342202078002</v>
      </c>
      <c r="AH358">
        <v>12.498973271632099</v>
      </c>
      <c r="AI358">
        <v>62.087176371977748</v>
      </c>
      <c r="AJ358">
        <v>-43.122365209276417</v>
      </c>
    </row>
    <row r="359" spans="1:36" x14ac:dyDescent="0.2">
      <c r="A359">
        <v>351</v>
      </c>
      <c r="B359" s="1">
        <v>10.662303768265009</v>
      </c>
      <c r="C359" s="1">
        <v>9.9596304713576842</v>
      </c>
      <c r="D359" s="1">
        <v>15.969053597846372</v>
      </c>
      <c r="E359" s="1">
        <v>18.452599954383178</v>
      </c>
      <c r="F359" s="1">
        <v>11.90346372909149</v>
      </c>
      <c r="G359" s="1">
        <v>23.880433089643311</v>
      </c>
      <c r="H359" s="1">
        <v>16.287247897518672</v>
      </c>
      <c r="I359" s="6">
        <v>7.6086031123337996</v>
      </c>
      <c r="J359" s="6">
        <v>8.2859844340876947</v>
      </c>
      <c r="K359" s="6">
        <v>14.917164258907629</v>
      </c>
      <c r="L359" s="6">
        <v>22.38436431131154</v>
      </c>
      <c r="M359" s="6">
        <v>15.323643846724838</v>
      </c>
      <c r="N359" s="6">
        <v>19.81100555702324</v>
      </c>
      <c r="O359" s="6">
        <v>26.27597573392292</v>
      </c>
      <c r="P359" s="1">
        <v>11.752042361493672</v>
      </c>
      <c r="Q359" s="1">
        <v>8.4543587946017702</v>
      </c>
      <c r="R359" s="1">
        <v>4.6706078506345285</v>
      </c>
      <c r="S359" s="1">
        <v>6.4311495603189908</v>
      </c>
      <c r="T359" s="1">
        <v>22.969468527481421</v>
      </c>
      <c r="U359" s="1">
        <v>31.735989487485636</v>
      </c>
      <c r="V359" s="1">
        <v>42.450494769445001</v>
      </c>
      <c r="W359" s="7">
        <v>13.91056794667919</v>
      </c>
      <c r="X359" s="7">
        <v>15.04879904050474</v>
      </c>
      <c r="Y359" s="7">
        <v>24.112109157947351</v>
      </c>
      <c r="Z359" s="7">
        <v>36.224693252845789</v>
      </c>
      <c r="AA359" s="7">
        <v>30.991141179615273</v>
      </c>
      <c r="AB359" s="7">
        <v>31.712082262210799</v>
      </c>
      <c r="AC359" s="7">
        <v>15.149609353914782</v>
      </c>
      <c r="AD359">
        <v>13.91056794667919</v>
      </c>
      <c r="AE359">
        <v>14.293198560757112</v>
      </c>
      <c r="AF359">
        <v>29.026191026407865</v>
      </c>
      <c r="AG359">
        <v>53.889386505691576</v>
      </c>
      <c r="AH359">
        <v>45.280067654134363</v>
      </c>
      <c r="AI359">
        <v>48.440205655526995</v>
      </c>
      <c r="AJ359">
        <v>2.3288280617443413</v>
      </c>
    </row>
    <row r="360" spans="1:36" x14ac:dyDescent="0.2">
      <c r="A360">
        <v>352</v>
      </c>
      <c r="B360" s="1">
        <v>9.9566229170230027</v>
      </c>
      <c r="C360" s="1">
        <v>9.3828753994515903</v>
      </c>
      <c r="D360" s="1">
        <v>12.453172011177614</v>
      </c>
      <c r="E360" s="1">
        <v>11.126855764711962</v>
      </c>
      <c r="F360" s="1">
        <v>13.958363800961372</v>
      </c>
      <c r="G360" s="1">
        <v>19.87999101978798</v>
      </c>
      <c r="H360" s="1">
        <v>17.708577677123237</v>
      </c>
      <c r="I360" s="6">
        <v>10.597314907996461</v>
      </c>
      <c r="J360" s="6">
        <v>17.272993194469098</v>
      </c>
      <c r="K360" s="6">
        <v>23.240017109185665</v>
      </c>
      <c r="L360" s="6">
        <v>15.447691476194469</v>
      </c>
      <c r="M360" s="6">
        <v>16.278428098459951</v>
      </c>
      <c r="N360" s="6">
        <v>22.183022645029812</v>
      </c>
      <c r="O360" s="6">
        <v>14.542478550956449</v>
      </c>
      <c r="P360" s="1">
        <v>7.4746512916660013</v>
      </c>
      <c r="Q360" s="1">
        <v>6.2113498789104469</v>
      </c>
      <c r="R360" s="1">
        <v>13.180936344818626</v>
      </c>
      <c r="S360" s="1">
        <v>9.4617454059324011</v>
      </c>
      <c r="T360" s="1">
        <v>4.0214836913050522</v>
      </c>
      <c r="U360" s="1">
        <v>11.076551262236542</v>
      </c>
      <c r="V360" s="1">
        <v>45.310885754443788</v>
      </c>
      <c r="W360" s="7">
        <v>13.825027667280313</v>
      </c>
      <c r="X360" s="7">
        <v>13.482408156459311</v>
      </c>
      <c r="Y360" s="7">
        <v>11.217483856199081</v>
      </c>
      <c r="Z360" s="7">
        <v>14.364458174564977</v>
      </c>
      <c r="AA360" s="7">
        <v>38.844416511781056</v>
      </c>
      <c r="AB360" s="7">
        <v>21.683081042760055</v>
      </c>
      <c r="AC360" s="7">
        <v>33.254498714652961</v>
      </c>
      <c r="AD360">
        <v>13.825027667280313</v>
      </c>
      <c r="AE360">
        <v>11.943612234688969</v>
      </c>
      <c r="AF360">
        <v>6.460596748348391</v>
      </c>
      <c r="AG360">
        <v>10.168916349129953</v>
      </c>
      <c r="AH360">
        <v>62.949937151507385</v>
      </c>
      <c r="AI360">
        <v>23.367702606900135</v>
      </c>
      <c r="AJ360">
        <v>56.643496143958878</v>
      </c>
    </row>
    <row r="361" spans="1:36" x14ac:dyDescent="0.2">
      <c r="A361">
        <v>353</v>
      </c>
      <c r="B361" s="1">
        <v>11.655946067212017</v>
      </c>
      <c r="C361" s="1">
        <v>14.095269597420312</v>
      </c>
      <c r="D361" s="1">
        <v>13.814786036162927</v>
      </c>
      <c r="E361" s="1">
        <v>15.022086570317763</v>
      </c>
      <c r="F361" s="1">
        <v>20.195113691971134</v>
      </c>
      <c r="G361" s="1">
        <v>19.912698308548372</v>
      </c>
      <c r="H361" s="1">
        <v>23.812033215655802</v>
      </c>
      <c r="I361" s="6">
        <v>10.854371895783132</v>
      </c>
      <c r="J361" s="6">
        <v>15.443187566870188</v>
      </c>
      <c r="K361" s="6">
        <v>19.055909071344885</v>
      </c>
      <c r="L361" s="6">
        <v>14.696120507202494</v>
      </c>
      <c r="M361" s="6">
        <v>15.842230722346915</v>
      </c>
      <c r="N361" s="6">
        <v>19.062529871491453</v>
      </c>
      <c r="O361" s="6">
        <v>19.317234972424629</v>
      </c>
      <c r="P361" s="1">
        <v>16.438139481866735</v>
      </c>
      <c r="Q361" s="1">
        <v>17.674657170017813</v>
      </c>
      <c r="R361" s="1">
        <v>17.451511497974924</v>
      </c>
      <c r="S361" s="1">
        <v>20.941490822498604</v>
      </c>
      <c r="T361" s="1">
        <v>18.036486441390611</v>
      </c>
      <c r="U361" s="1">
        <v>25.200370092754667</v>
      </c>
      <c r="V361" s="1">
        <v>42.929203752808974</v>
      </c>
      <c r="W361" s="7">
        <v>3.0309596707895388</v>
      </c>
      <c r="X361" s="7">
        <v>10.493479243921843</v>
      </c>
      <c r="Y361" s="7">
        <v>16.205034534260697</v>
      </c>
      <c r="Z361" s="7">
        <v>12.514989580703652</v>
      </c>
      <c r="AA361" s="7">
        <v>30.169665809768638</v>
      </c>
      <c r="AB361" s="7">
        <v>13.16540828699433</v>
      </c>
      <c r="AC361" s="7">
        <v>21.34725564880203</v>
      </c>
      <c r="AD361">
        <v>3.0309596707895388</v>
      </c>
      <c r="AE361">
        <v>7.4602188658827675</v>
      </c>
      <c r="AF361">
        <v>15.188810434956221</v>
      </c>
      <c r="AG361">
        <v>6.4699791614073083</v>
      </c>
      <c r="AH361">
        <v>43.431748071979435</v>
      </c>
      <c r="AI361">
        <v>2.0735207174858261</v>
      </c>
      <c r="AJ361">
        <v>20.921766946406091</v>
      </c>
    </row>
    <row r="362" spans="1:36" x14ac:dyDescent="0.2">
      <c r="A362">
        <v>354</v>
      </c>
      <c r="B362" s="1">
        <v>7.6523926794016699</v>
      </c>
      <c r="C362" s="1">
        <v>11.464695228883508</v>
      </c>
      <c r="D362" s="1">
        <v>14.051735667135747</v>
      </c>
      <c r="E362" s="1">
        <v>12.980116432990158</v>
      </c>
      <c r="F362" s="1">
        <v>15.839077471008739</v>
      </c>
      <c r="G362" s="1">
        <v>23.12902463780442</v>
      </c>
      <c r="H362" s="1">
        <v>24.968911885531753</v>
      </c>
      <c r="I362" s="6">
        <v>8.575447301541514</v>
      </c>
      <c r="J362" s="6">
        <v>7.9042920615459886</v>
      </c>
      <c r="K362" s="6">
        <v>12.266949036171361</v>
      </c>
      <c r="L362" s="6">
        <v>14.020624615012995</v>
      </c>
      <c r="M362" s="6">
        <v>14.778464112990987</v>
      </c>
      <c r="N362" s="6">
        <v>15.445117054682036</v>
      </c>
      <c r="O362" s="6">
        <v>37.973168568173342</v>
      </c>
      <c r="P362" s="1">
        <v>9.0409061649064117</v>
      </c>
      <c r="Q362" s="1">
        <v>8.4901458400300225</v>
      </c>
      <c r="R362" s="1">
        <v>13.742931722588493</v>
      </c>
      <c r="S362" s="1">
        <v>21.37927019246747</v>
      </c>
      <c r="T362" s="1">
        <v>5.4034400376801326</v>
      </c>
      <c r="U362" s="1">
        <v>20.178915951741139</v>
      </c>
      <c r="V362" s="1">
        <v>43.166706821220139</v>
      </c>
      <c r="W362" s="7">
        <v>18.699516982674634</v>
      </c>
      <c r="X362" s="7">
        <v>10.32001789489102</v>
      </c>
      <c r="Y362" s="7">
        <v>24.195537847186596</v>
      </c>
      <c r="Z362" s="7">
        <v>25.762738776731958</v>
      </c>
      <c r="AA362" s="7">
        <v>21.142389720850442</v>
      </c>
      <c r="AB362" s="7">
        <v>40.830274878184916</v>
      </c>
      <c r="AC362" s="7">
        <v>33.254498714652961</v>
      </c>
      <c r="AD362">
        <v>18.699516982674634</v>
      </c>
      <c r="AE362">
        <v>7.2000268423365297</v>
      </c>
      <c r="AF362">
        <v>29.172191232576552</v>
      </c>
      <c r="AG362">
        <v>32.96547755346392</v>
      </c>
      <c r="AH362">
        <v>23.120376871913486</v>
      </c>
      <c r="AI362">
        <v>71.23568719546229</v>
      </c>
      <c r="AJ362">
        <v>56.643496143958878</v>
      </c>
    </row>
    <row r="363" spans="1:36" x14ac:dyDescent="0.2">
      <c r="A363">
        <v>355</v>
      </c>
      <c r="B363" s="1">
        <v>12.312533001691854</v>
      </c>
      <c r="C363" s="1">
        <v>13.730149101691969</v>
      </c>
      <c r="D363" s="1">
        <v>15.133302245400499</v>
      </c>
      <c r="E363" s="1">
        <v>18.644385211141067</v>
      </c>
      <c r="F363" s="1">
        <v>17.41580435415192</v>
      </c>
      <c r="G363" s="1">
        <v>21.517017613498883</v>
      </c>
      <c r="H363" s="1">
        <v>22.564403859150154</v>
      </c>
      <c r="I363" s="6">
        <v>14.091791673564691</v>
      </c>
      <c r="J363" s="6">
        <v>10.224312520215918</v>
      </c>
      <c r="K363" s="6">
        <v>11.205449934294942</v>
      </c>
      <c r="L363" s="6">
        <v>23.811234490563308</v>
      </c>
      <c r="M363" s="6">
        <v>25.329196853892149</v>
      </c>
      <c r="N363" s="6">
        <v>20.547518242666264</v>
      </c>
      <c r="O363" s="6">
        <v>26.984972680799491</v>
      </c>
      <c r="P363" s="1">
        <v>11.819045235529504</v>
      </c>
      <c r="Q363" s="1">
        <v>-0.66714228899436989</v>
      </c>
      <c r="R363" s="1">
        <v>-0.31081995600138512</v>
      </c>
      <c r="S363" s="1">
        <v>16.020993903860305</v>
      </c>
      <c r="T363" s="1">
        <v>22.463992310708278</v>
      </c>
      <c r="U363" s="1">
        <v>9.3692615857136943</v>
      </c>
      <c r="V363" s="1">
        <v>30.732075494104155</v>
      </c>
      <c r="W363" s="7">
        <v>11.726666966566679</v>
      </c>
      <c r="X363" s="7">
        <v>-1.3401802464441557E-4</v>
      </c>
      <c r="Y363" s="7">
        <v>17.533521332667604</v>
      </c>
      <c r="Z363" s="7">
        <v>-6.3235070365053048E-4</v>
      </c>
      <c r="AA363" s="7">
        <v>20.901616117733447</v>
      </c>
      <c r="AB363" s="7">
        <v>31.712082262210799</v>
      </c>
      <c r="AC363" s="7">
        <v>42.032150488316695</v>
      </c>
      <c r="AD363">
        <v>11.726666966566679</v>
      </c>
      <c r="AE363">
        <v>-8.2802010270369681</v>
      </c>
      <c r="AF363">
        <v>17.513662332168309</v>
      </c>
      <c r="AG363">
        <v>-18.5612647014073</v>
      </c>
      <c r="AH363">
        <v>22.578636264900254</v>
      </c>
      <c r="AI363">
        <v>48.440205655526995</v>
      </c>
      <c r="AJ363">
        <v>82.976451464950088</v>
      </c>
    </row>
    <row r="364" spans="1:36" x14ac:dyDescent="0.2">
      <c r="A364">
        <v>356</v>
      </c>
      <c r="B364" s="1">
        <v>9.6388119211037946</v>
      </c>
      <c r="C364" s="1">
        <v>11.515796863205104</v>
      </c>
      <c r="D364" s="1">
        <v>14.100073627073593</v>
      </c>
      <c r="E364" s="1">
        <v>18.416782584859725</v>
      </c>
      <c r="F364" s="1">
        <v>16.51182060330979</v>
      </c>
      <c r="G364" s="1">
        <v>16.75809291506534</v>
      </c>
      <c r="H364" s="1">
        <v>21.632395888524709</v>
      </c>
      <c r="I364" s="6">
        <v>8.0058363123932175</v>
      </c>
      <c r="J364" s="6">
        <v>12.091578641786487</v>
      </c>
      <c r="K364" s="6">
        <v>11.369130879979576</v>
      </c>
      <c r="L364" s="6">
        <v>16.105902177132609</v>
      </c>
      <c r="M364" s="6">
        <v>21.930011109611314</v>
      </c>
      <c r="N364" s="6">
        <v>12.152894689626731</v>
      </c>
      <c r="O364" s="6">
        <v>30.487779648543729</v>
      </c>
      <c r="P364" s="1">
        <v>11.419750287391363</v>
      </c>
      <c r="Q364" s="1">
        <v>5.5942625886355621</v>
      </c>
      <c r="R364" s="1">
        <v>2.3304086100992834</v>
      </c>
      <c r="S364" s="1">
        <v>27.41336470145751</v>
      </c>
      <c r="T364" s="1">
        <v>4.1120836445873685</v>
      </c>
      <c r="U364" s="1">
        <v>19.196389186653796</v>
      </c>
      <c r="V364" s="1">
        <v>37.655382267273517</v>
      </c>
      <c r="W364" s="7">
        <v>24</v>
      </c>
      <c r="X364" s="7">
        <v>25.542416452442161</v>
      </c>
      <c r="Y364" s="7">
        <v>4.9173389319062775</v>
      </c>
      <c r="Z364" s="7">
        <v>22.449768044190844</v>
      </c>
      <c r="AA364" s="7">
        <v>19.184249969875296</v>
      </c>
      <c r="AB364" s="7">
        <v>31.712082262210799</v>
      </c>
      <c r="AC364" s="7">
        <v>24.502391608609695</v>
      </c>
      <c r="AD364">
        <v>24</v>
      </c>
      <c r="AE364">
        <v>30.033624678663241</v>
      </c>
      <c r="AF364">
        <v>-4.5646568691640113</v>
      </c>
      <c r="AG364">
        <v>26.339536088381688</v>
      </c>
      <c r="AH364">
        <v>18.714562432219417</v>
      </c>
      <c r="AI364">
        <v>48.440205655526995</v>
      </c>
      <c r="AJ364">
        <v>30.387174825829089</v>
      </c>
    </row>
    <row r="365" spans="1:36" x14ac:dyDescent="0.2">
      <c r="A365">
        <v>357</v>
      </c>
      <c r="B365" s="1">
        <v>6.9747763795488442</v>
      </c>
      <c r="C365" s="1">
        <v>10.909160864588692</v>
      </c>
      <c r="D365" s="1">
        <v>23.031449782889204</v>
      </c>
      <c r="E365" s="1">
        <v>17.511433555871562</v>
      </c>
      <c r="F365" s="1">
        <v>18.821204064743362</v>
      </c>
      <c r="G365" s="1">
        <v>22.536243603015532</v>
      </c>
      <c r="H365" s="1">
        <v>23.396026381571396</v>
      </c>
      <c r="I365" s="6">
        <v>12.013943468101679</v>
      </c>
      <c r="J365" s="6">
        <v>11.877541929222076</v>
      </c>
      <c r="K365" s="6">
        <v>9.164600515448118</v>
      </c>
      <c r="L365" s="6">
        <v>13.796864184000523</v>
      </c>
      <c r="M365" s="6">
        <v>14.89995134678183</v>
      </c>
      <c r="N365" s="6">
        <v>23.804401587440925</v>
      </c>
      <c r="O365" s="6">
        <v>19.980819613324531</v>
      </c>
      <c r="P365" s="1">
        <v>12.84984046075482</v>
      </c>
      <c r="Q365" s="1">
        <v>5.7397511502788889</v>
      </c>
      <c r="R365" s="1">
        <v>10.439177676211726</v>
      </c>
      <c r="S365" s="1">
        <v>23.213226688045264</v>
      </c>
      <c r="T365" s="1">
        <v>6.6084975384045581</v>
      </c>
      <c r="U365" s="1">
        <v>13.05878897517576</v>
      </c>
      <c r="V365" s="1">
        <v>22.789837878948529</v>
      </c>
      <c r="W365" s="7">
        <v>11.169246250362201</v>
      </c>
      <c r="X365" s="7">
        <v>32.436852842660628</v>
      </c>
      <c r="Y365" s="7">
        <v>5.246244479155898</v>
      </c>
      <c r="Z365" s="7">
        <v>34.1859037418483</v>
      </c>
      <c r="AA365" s="7">
        <v>19.301009049052656</v>
      </c>
      <c r="AB365" s="7">
        <v>31.712082262210799</v>
      </c>
      <c r="AC365" s="7">
        <v>23.30255230171614</v>
      </c>
      <c r="AD365">
        <v>11.169246250362201</v>
      </c>
      <c r="AE365">
        <v>40.37527926399094</v>
      </c>
      <c r="AF365">
        <v>-3.9890721614771785</v>
      </c>
      <c r="AG365">
        <v>49.811807483696604</v>
      </c>
      <c r="AH365">
        <v>18.977270360368479</v>
      </c>
      <c r="AI365">
        <v>48.440205655526995</v>
      </c>
      <c r="AJ365">
        <v>26.787656905148424</v>
      </c>
    </row>
    <row r="366" spans="1:36" x14ac:dyDescent="0.2">
      <c r="A366">
        <v>358</v>
      </c>
      <c r="B366" s="1">
        <v>7.2592830995069981</v>
      </c>
      <c r="C366" s="1">
        <v>12.264234518718437</v>
      </c>
      <c r="D366" s="1">
        <v>12.524463076881363</v>
      </c>
      <c r="E366" s="1">
        <v>12.466775314598472</v>
      </c>
      <c r="F366" s="1">
        <v>18.941790696988111</v>
      </c>
      <c r="G366" s="1">
        <v>19.598266761682904</v>
      </c>
      <c r="H366" s="1">
        <v>26.956874790003976</v>
      </c>
      <c r="I366" s="6">
        <v>10.872324331209409</v>
      </c>
      <c r="J366" s="6">
        <v>9.3861305388692351</v>
      </c>
      <c r="K366" s="6">
        <v>12.759185346730849</v>
      </c>
      <c r="L366" s="6">
        <v>25.310826898513692</v>
      </c>
      <c r="M366" s="6">
        <v>18.112927225011056</v>
      </c>
      <c r="N366" s="6">
        <v>17.10970811776113</v>
      </c>
      <c r="O366" s="6">
        <v>17.089839918805779</v>
      </c>
      <c r="P366" s="1">
        <v>11.798329724206694</v>
      </c>
      <c r="Q366" s="1">
        <v>18.718636073127463</v>
      </c>
      <c r="R366" s="1">
        <v>23.124326531663392</v>
      </c>
      <c r="S366" s="1">
        <v>28.355222785293293</v>
      </c>
      <c r="T366" s="1">
        <v>29.097377287810112</v>
      </c>
      <c r="U366" s="1">
        <v>30.2013656508433</v>
      </c>
      <c r="V366" s="1">
        <v>36.747034483402359</v>
      </c>
      <c r="W366" s="7">
        <v>6.974729430003868</v>
      </c>
      <c r="X366" s="7">
        <v>14.023432964398269</v>
      </c>
      <c r="Y366" s="7">
        <v>13.957570909769352</v>
      </c>
      <c r="Z366" s="7">
        <v>-1.829517037059105E-3</v>
      </c>
      <c r="AA366" s="7">
        <v>2.5964467229126935</v>
      </c>
      <c r="AB366" s="7">
        <v>3.7536749784626129</v>
      </c>
      <c r="AC366" s="7">
        <v>2.4678044194179938</v>
      </c>
      <c r="AD366">
        <v>6.974729430003868</v>
      </c>
      <c r="AE366">
        <v>12.755149446597406</v>
      </c>
      <c r="AF366">
        <v>11.255749092096368</v>
      </c>
      <c r="AG366">
        <v>-18.563659034074117</v>
      </c>
      <c r="AH366">
        <v>-18.60799487344644</v>
      </c>
      <c r="AI366">
        <v>-21.455812553843469</v>
      </c>
      <c r="AJ366">
        <v>-35.716586741746013</v>
      </c>
    </row>
    <row r="367" spans="1:36" x14ac:dyDescent="0.2">
      <c r="A367">
        <v>359</v>
      </c>
      <c r="B367" s="1">
        <v>11.909765961313074</v>
      </c>
      <c r="C367" s="1">
        <v>13.045480804335014</v>
      </c>
      <c r="D367" s="1">
        <v>12.972262962609808</v>
      </c>
      <c r="E367" s="1">
        <v>13.199317347652372</v>
      </c>
      <c r="F367" s="1">
        <v>19.722323980071135</v>
      </c>
      <c r="G367" s="1">
        <v>17.160331553982786</v>
      </c>
      <c r="H367" s="1">
        <v>22.360304369332372</v>
      </c>
      <c r="I367" s="6">
        <v>12.92139631577666</v>
      </c>
      <c r="J367" s="6">
        <v>11.598558472944285</v>
      </c>
      <c r="K367" s="6">
        <v>10.776781886839998</v>
      </c>
      <c r="L367" s="6">
        <v>19.320816480499168</v>
      </c>
      <c r="M367" s="6">
        <v>16.53681096621775</v>
      </c>
      <c r="N367" s="6">
        <v>16.820858983900106</v>
      </c>
      <c r="O367" s="6">
        <v>27.182138831757253</v>
      </c>
      <c r="P367" s="1">
        <v>2.7855091783213721</v>
      </c>
      <c r="Q367" s="1">
        <v>8.8154727986447696</v>
      </c>
      <c r="R367" s="1">
        <v>11.564103997167381</v>
      </c>
      <c r="S367" s="1">
        <v>15.180259726688456</v>
      </c>
      <c r="T367" s="1">
        <v>12.832979829309627</v>
      </c>
      <c r="U367" s="1">
        <v>15.131448714187323</v>
      </c>
      <c r="V367" s="1">
        <v>-26.455621913460561</v>
      </c>
      <c r="W367" s="7">
        <v>21.803514780034867</v>
      </c>
      <c r="X367" s="7">
        <v>1.5994984180675544</v>
      </c>
      <c r="Y367" s="7">
        <v>18.424250056562471</v>
      </c>
      <c r="Z367" s="7">
        <v>13.801593582785067</v>
      </c>
      <c r="AA367" s="7">
        <v>20.130984409052385</v>
      </c>
      <c r="AB367" s="7">
        <v>6.3155008680192219</v>
      </c>
      <c r="AC367" s="7">
        <v>40.33271859536702</v>
      </c>
      <c r="AD367">
        <v>21.803514780034867</v>
      </c>
      <c r="AE367">
        <v>-5.8807523728986686</v>
      </c>
      <c r="AF367">
        <v>19.072437598984326</v>
      </c>
      <c r="AG367">
        <v>9.0431871655701332</v>
      </c>
      <c r="AH367">
        <v>20.844714920367867</v>
      </c>
      <c r="AI367">
        <v>-15.051247829951942</v>
      </c>
      <c r="AJ367">
        <v>77.878155786101047</v>
      </c>
    </row>
    <row r="368" spans="1:36" x14ac:dyDescent="0.2">
      <c r="A368">
        <v>360</v>
      </c>
      <c r="B368" s="1">
        <v>11.291437831361486</v>
      </c>
      <c r="C368" s="1">
        <v>8.4282333273347962</v>
      </c>
      <c r="D368" s="1">
        <v>11.774986625541224</v>
      </c>
      <c r="E368" s="1">
        <v>18.631497968826874</v>
      </c>
      <c r="F368" s="1">
        <v>17.613053085916412</v>
      </c>
      <c r="G368" s="1">
        <v>16.852118089355532</v>
      </c>
      <c r="H368" s="1">
        <v>22.992619579738935</v>
      </c>
      <c r="I368" s="6">
        <v>13.256550006972876</v>
      </c>
      <c r="J368" s="6">
        <v>8.7808687100482743</v>
      </c>
      <c r="K368" s="6">
        <v>11.405744766571811</v>
      </c>
      <c r="L368" s="6">
        <v>12.713040999821965</v>
      </c>
      <c r="M368" s="6">
        <v>14.66011554253075</v>
      </c>
      <c r="N368" s="6">
        <v>25.505950437360607</v>
      </c>
      <c r="O368" s="6">
        <v>33.074499487283624</v>
      </c>
      <c r="P368" s="1">
        <v>9.9303860333596941</v>
      </c>
      <c r="Q368" s="1">
        <v>17.113028450800126</v>
      </c>
      <c r="R368" s="1">
        <v>9.963151142936816</v>
      </c>
      <c r="S368" s="1">
        <v>10.640557619735826</v>
      </c>
      <c r="T368" s="1">
        <v>10.641504996342839</v>
      </c>
      <c r="U368" s="1">
        <v>19.822455375275975</v>
      </c>
      <c r="V368" s="1">
        <v>45.598608330750068</v>
      </c>
      <c r="W368" s="7">
        <v>9.3381398585303561</v>
      </c>
      <c r="X368" s="7">
        <v>11.651063621306472</v>
      </c>
      <c r="Y368" s="7">
        <v>18.477326238256012</v>
      </c>
      <c r="Z368" s="7">
        <v>28.62724935732648</v>
      </c>
      <c r="AA368" s="7">
        <v>-5.3886912170216124E-4</v>
      </c>
      <c r="AB368" s="7">
        <v>12.244966129217403</v>
      </c>
      <c r="AC368" s="7">
        <v>20.797909924790346</v>
      </c>
      <c r="AD368">
        <v>9.3381398585303561</v>
      </c>
      <c r="AE368">
        <v>9.1965954319597092</v>
      </c>
      <c r="AF368">
        <v>19.165320916948023</v>
      </c>
      <c r="AG368">
        <v>38.694498714652958</v>
      </c>
      <c r="AH368">
        <v>-24.451212455523827</v>
      </c>
      <c r="AI368">
        <v>-0.22758467695649384</v>
      </c>
      <c r="AJ368">
        <v>19.273729774371038</v>
      </c>
    </row>
    <row r="369" spans="1:36" x14ac:dyDescent="0.2">
      <c r="A369">
        <v>361</v>
      </c>
      <c r="B369" s="1">
        <v>13.949709870236347</v>
      </c>
      <c r="C369" s="1">
        <v>11.955157155636082</v>
      </c>
      <c r="D369" s="1">
        <v>18.090795766548936</v>
      </c>
      <c r="E369" s="1">
        <v>12.198756149814454</v>
      </c>
      <c r="F369" s="1">
        <v>20.778358545703043</v>
      </c>
      <c r="G369" s="1">
        <v>20.351356778104677</v>
      </c>
      <c r="H369" s="1">
        <v>16.058799623993274</v>
      </c>
      <c r="I369" s="6">
        <v>10.269420692821914</v>
      </c>
      <c r="J369" s="6">
        <v>7.918772989492747</v>
      </c>
      <c r="K369" s="6">
        <v>9.3077145538177106</v>
      </c>
      <c r="L369" s="6">
        <v>14.829154337239842</v>
      </c>
      <c r="M369" s="6">
        <v>17.747669809900053</v>
      </c>
      <c r="N369" s="6">
        <v>27.712360792038286</v>
      </c>
      <c r="O369" s="6">
        <v>29.894232805320424</v>
      </c>
      <c r="P369" s="1">
        <v>13.554084489602742</v>
      </c>
      <c r="Q369" s="1">
        <v>4.1406069309651956</v>
      </c>
      <c r="R369" s="1">
        <v>12.761408074061881</v>
      </c>
      <c r="S369" s="1">
        <v>30.058053405854821</v>
      </c>
      <c r="T369" s="1">
        <v>13.817458331059896</v>
      </c>
      <c r="U369" s="1">
        <v>12.171460259674033</v>
      </c>
      <c r="V369" s="1">
        <v>20.027228040694311</v>
      </c>
      <c r="W369" s="7">
        <v>14.672166621836261</v>
      </c>
      <c r="X369" s="7">
        <v>23.842038105987513</v>
      </c>
      <c r="Y369" s="7">
        <v>11.606416098857435</v>
      </c>
      <c r="Z369" s="7">
        <v>20.805576037251907</v>
      </c>
      <c r="AA369" s="7">
        <v>13.036779877675027</v>
      </c>
      <c r="AB369" s="7">
        <v>26.13106341954272</v>
      </c>
      <c r="AC369" s="7">
        <v>-1.7525157639561506E-3</v>
      </c>
      <c r="AD369">
        <v>14.672166621836261</v>
      </c>
      <c r="AE369">
        <v>27.483057158981271</v>
      </c>
      <c r="AF369">
        <v>7.1412281730005134</v>
      </c>
      <c r="AG369">
        <v>23.051152074503815</v>
      </c>
      <c r="AH369">
        <v>4.8827547247688106</v>
      </c>
      <c r="AI369">
        <v>34.4876585488568</v>
      </c>
      <c r="AJ369">
        <v>-43.125257547291866</v>
      </c>
    </row>
    <row r="370" spans="1:36" x14ac:dyDescent="0.2">
      <c r="A370">
        <v>362</v>
      </c>
      <c r="B370" s="1">
        <v>9.5132290767411334</v>
      </c>
      <c r="C370" s="1">
        <v>10.372966746611382</v>
      </c>
      <c r="D370" s="1">
        <v>13.27349433214526</v>
      </c>
      <c r="E370" s="1">
        <v>18.22458908538799</v>
      </c>
      <c r="F370" s="1">
        <v>15.4915587957945</v>
      </c>
      <c r="G370" s="1">
        <v>21.866785025176515</v>
      </c>
      <c r="H370" s="1">
        <v>21.046418514175372</v>
      </c>
      <c r="I370" s="6">
        <v>4.1531337297864432</v>
      </c>
      <c r="J370" s="6">
        <v>6.2721974758648962</v>
      </c>
      <c r="K370" s="6">
        <v>18.478616372665755</v>
      </c>
      <c r="L370" s="6">
        <v>5.8632267081231664</v>
      </c>
      <c r="M370" s="6">
        <v>23.532291106979322</v>
      </c>
      <c r="N370" s="6">
        <v>20.867405307599277</v>
      </c>
      <c r="O370" s="6">
        <v>29.980885428842839</v>
      </c>
      <c r="P370" s="1">
        <v>10.91167211622535</v>
      </c>
      <c r="Q370" s="1">
        <v>25.37833184426281</v>
      </c>
      <c r="R370" s="1">
        <v>25.830398819766963</v>
      </c>
      <c r="S370" s="1">
        <v>3.3114342428835286</v>
      </c>
      <c r="T370" s="1">
        <v>20.015552678542885</v>
      </c>
      <c r="U370" s="1">
        <v>37.400954064242072</v>
      </c>
      <c r="V370" s="1">
        <v>47.167824418990634</v>
      </c>
      <c r="W370" s="7">
        <v>16.441071787165377</v>
      </c>
      <c r="X370" s="7">
        <v>-4.037470568047396E-4</v>
      </c>
      <c r="Y370" s="7">
        <v>26.242645303865007</v>
      </c>
      <c r="Z370" s="7">
        <v>12.340233871420367</v>
      </c>
      <c r="AA370" s="7">
        <v>21.047031436719287</v>
      </c>
      <c r="AB370" s="7">
        <v>31.712082262210799</v>
      </c>
      <c r="AC370" s="7">
        <v>36.433407163107709</v>
      </c>
      <c r="AD370">
        <v>16.441071787165377</v>
      </c>
      <c r="AE370">
        <v>-8.2806056205852059</v>
      </c>
      <c r="AF370">
        <v>32.754629281763762</v>
      </c>
      <c r="AG370">
        <v>6.1204677428407352</v>
      </c>
      <c r="AH370">
        <v>22.905820732618395</v>
      </c>
      <c r="AI370">
        <v>48.440205655526995</v>
      </c>
      <c r="AJ370">
        <v>66.180221489323131</v>
      </c>
    </row>
    <row r="371" spans="1:36" x14ac:dyDescent="0.2">
      <c r="A371">
        <v>363</v>
      </c>
      <c r="B371" s="1">
        <v>4.2505515429940672</v>
      </c>
      <c r="C371" s="1">
        <v>13.272064413195922</v>
      </c>
      <c r="D371" s="1">
        <v>13.04059142620604</v>
      </c>
      <c r="E371" s="1">
        <v>14.071604661489737</v>
      </c>
      <c r="F371" s="1">
        <v>17.485340573924702</v>
      </c>
      <c r="G371" s="1">
        <v>17.356070696702581</v>
      </c>
      <c r="H371" s="1">
        <v>22.250953513040258</v>
      </c>
      <c r="I371" s="6">
        <v>11.033628921510299</v>
      </c>
      <c r="J371" s="6">
        <v>9.0832416522072847</v>
      </c>
      <c r="K371" s="6">
        <v>21.386653147344312</v>
      </c>
      <c r="L371" s="6">
        <v>7.8676064583997007</v>
      </c>
      <c r="M371" s="6">
        <v>19.501424111834083</v>
      </c>
      <c r="N371" s="6">
        <v>14.80560004286443</v>
      </c>
      <c r="O371" s="6">
        <v>14.213697323720574</v>
      </c>
      <c r="P371" s="1">
        <v>11.444502267275691</v>
      </c>
      <c r="Q371" s="1">
        <v>16.135320601184659</v>
      </c>
      <c r="R371" s="1">
        <v>15.82202375853549</v>
      </c>
      <c r="S371" s="1">
        <v>18.916856249965534</v>
      </c>
      <c r="T371" s="1">
        <v>22.388461784647649</v>
      </c>
      <c r="U371" s="1">
        <v>-4.2673454230231513</v>
      </c>
      <c r="V371" s="1">
        <v>14.673626332857369</v>
      </c>
      <c r="W371" s="7">
        <v>9.4984803165563942</v>
      </c>
      <c r="X371" s="7">
        <v>-6.2913849482477242E-4</v>
      </c>
      <c r="Y371" s="7">
        <v>32.204964037247493</v>
      </c>
      <c r="Z371" s="7">
        <v>19.492755722336984</v>
      </c>
      <c r="AA371" s="7">
        <v>15.307206290291607</v>
      </c>
      <c r="AB371" s="7">
        <v>22.426950974332296</v>
      </c>
      <c r="AC371" s="7">
        <v>32.456813892051763</v>
      </c>
      <c r="AD371">
        <v>9.4984803165563942</v>
      </c>
      <c r="AE371">
        <v>-8.280943707742237</v>
      </c>
      <c r="AF371">
        <v>43.188687065183103</v>
      </c>
      <c r="AG371">
        <v>20.425511444673962</v>
      </c>
      <c r="AH371">
        <v>9.9912141531561183</v>
      </c>
      <c r="AI371">
        <v>25.227377435830743</v>
      </c>
      <c r="AJ371">
        <v>54.250441676155297</v>
      </c>
    </row>
    <row r="372" spans="1:36" x14ac:dyDescent="0.2">
      <c r="A372">
        <v>364</v>
      </c>
      <c r="B372" s="1">
        <v>8.4626698226864949</v>
      </c>
      <c r="C372" s="1">
        <v>9.1333389679109818</v>
      </c>
      <c r="D372" s="1">
        <v>15.373503519208507</v>
      </c>
      <c r="E372" s="1">
        <v>10.760588245953567</v>
      </c>
      <c r="F372" s="1">
        <v>15.674867483782101</v>
      </c>
      <c r="G372" s="1">
        <v>20.321651548396371</v>
      </c>
      <c r="H372" s="1">
        <v>22.163576189823786</v>
      </c>
      <c r="I372" s="6">
        <v>10.397834046994532</v>
      </c>
      <c r="J372" s="6">
        <v>10.286652419372652</v>
      </c>
      <c r="K372" s="6">
        <v>15.921954671662366</v>
      </c>
      <c r="L372" s="6">
        <v>10.174201475642594</v>
      </c>
      <c r="M372" s="6">
        <v>12.554419295333465</v>
      </c>
      <c r="N372" s="6">
        <v>15.272424070868416</v>
      </c>
      <c r="O372" s="6">
        <v>23.960243535125468</v>
      </c>
      <c r="P372" s="1">
        <v>15.48002006236494</v>
      </c>
      <c r="Q372" s="1">
        <v>14.576446893805247</v>
      </c>
      <c r="R372" s="1">
        <v>3.617813978075727</v>
      </c>
      <c r="S372" s="1">
        <v>11.595883181734944</v>
      </c>
      <c r="T372" s="1">
        <v>33.714814941635638</v>
      </c>
      <c r="U372" s="1">
        <v>8.2610126323282724</v>
      </c>
      <c r="V372" s="1">
        <v>13.938008991687871</v>
      </c>
      <c r="W372" s="7">
        <v>16.369572616228186</v>
      </c>
      <c r="X372" s="7">
        <v>24.53991607035622</v>
      </c>
      <c r="Y372" s="7">
        <v>4.6598115990139268</v>
      </c>
      <c r="Z372" s="7">
        <v>-9.8519006192830704E-4</v>
      </c>
      <c r="AA372" s="7">
        <v>-9.9448501940430306E-4</v>
      </c>
      <c r="AB372" s="7">
        <v>20.837902212308098</v>
      </c>
      <c r="AC372" s="7">
        <v>33.254498714652961</v>
      </c>
      <c r="AD372">
        <v>16.369572616228186</v>
      </c>
      <c r="AE372">
        <v>28.529874105534329</v>
      </c>
      <c r="AF372">
        <v>-5.0153297017256282</v>
      </c>
      <c r="AG372">
        <v>-18.561970380123856</v>
      </c>
      <c r="AH372">
        <v>-24.452237591293656</v>
      </c>
      <c r="AI372">
        <v>21.254755530770247</v>
      </c>
      <c r="AJ372">
        <v>56.643496143958878</v>
      </c>
    </row>
    <row r="373" spans="1:36" x14ac:dyDescent="0.2">
      <c r="A373">
        <v>365</v>
      </c>
      <c r="B373" s="1">
        <v>8.6155217206858108</v>
      </c>
      <c r="C373" s="1">
        <v>14.956500113320915</v>
      </c>
      <c r="D373" s="1">
        <v>11.699025384478306</v>
      </c>
      <c r="E373" s="1">
        <v>19.060542418430821</v>
      </c>
      <c r="F373" s="1">
        <v>22.116162517202305</v>
      </c>
      <c r="G373" s="1">
        <v>17.879931832160143</v>
      </c>
      <c r="H373" s="1">
        <v>22.702830538304077</v>
      </c>
      <c r="I373" s="6">
        <v>14.797915260753042</v>
      </c>
      <c r="J373" s="6">
        <v>9.7297738118748178</v>
      </c>
      <c r="K373" s="6">
        <v>12.169394917929575</v>
      </c>
      <c r="L373" s="6">
        <v>19.487357741397304</v>
      </c>
      <c r="M373" s="6">
        <v>21.47028694723523</v>
      </c>
      <c r="N373" s="6">
        <v>19.755510532950879</v>
      </c>
      <c r="O373" s="6">
        <v>21.057567370418063</v>
      </c>
      <c r="P373" s="1">
        <v>9.4706699232002975</v>
      </c>
      <c r="Q373" s="1">
        <v>6.9270037186546221</v>
      </c>
      <c r="R373" s="1">
        <v>11.295143454908409</v>
      </c>
      <c r="S373" s="1">
        <v>12.867558716339436</v>
      </c>
      <c r="T373" s="1">
        <v>25.896183225564361</v>
      </c>
      <c r="U373" s="1">
        <v>35.456425229767909</v>
      </c>
      <c r="V373" s="1">
        <v>19.213178345788137</v>
      </c>
      <c r="W373" s="7">
        <v>21.787698717891285</v>
      </c>
      <c r="X373" s="7">
        <v>16.685690613910339</v>
      </c>
      <c r="Y373" s="7">
        <v>13.646432326738489</v>
      </c>
      <c r="Z373" s="7">
        <v>30.775084218799289</v>
      </c>
      <c r="AA373" s="7">
        <v>-8.4684612323630219E-4</v>
      </c>
      <c r="AB373" s="7">
        <v>19.326416441241218</v>
      </c>
      <c r="AC373" s="7">
        <v>17.730530227598777</v>
      </c>
      <c r="AD373">
        <v>21.787698717891285</v>
      </c>
      <c r="AE373">
        <v>16.748535920865507</v>
      </c>
      <c r="AF373">
        <v>10.711256571792356</v>
      </c>
      <c r="AG373">
        <v>42.990168437598584</v>
      </c>
      <c r="AH373">
        <v>-24.451905403777278</v>
      </c>
      <c r="AI373">
        <v>17.47604110310305</v>
      </c>
      <c r="AJ373">
        <v>10.071590682796332</v>
      </c>
    </row>
    <row r="374" spans="1:36" x14ac:dyDescent="0.2">
      <c r="A374">
        <v>366</v>
      </c>
      <c r="B374" s="1">
        <v>6.8343151117354308</v>
      </c>
      <c r="C374" s="1">
        <v>12.531533748109318</v>
      </c>
      <c r="D374" s="1">
        <v>17.001942457031298</v>
      </c>
      <c r="E374" s="1">
        <v>16.299796800001179</v>
      </c>
      <c r="F374" s="1">
        <v>21.068880049217928</v>
      </c>
      <c r="G374" s="1">
        <v>19.158705812579758</v>
      </c>
      <c r="H374" s="1">
        <v>24.886098810127571</v>
      </c>
      <c r="I374" s="6">
        <v>17.126955499275116</v>
      </c>
      <c r="J374" s="6">
        <v>8.499044901462252</v>
      </c>
      <c r="K374" s="6">
        <v>11.683057205050298</v>
      </c>
      <c r="L374" s="6">
        <v>19.836903828771081</v>
      </c>
      <c r="M374" s="6">
        <v>23.686030134351029</v>
      </c>
      <c r="N374" s="6">
        <v>23.14629237508176</v>
      </c>
      <c r="O374" s="6">
        <v>21.440058571171303</v>
      </c>
      <c r="P374" s="1">
        <v>10.003437219727813</v>
      </c>
      <c r="Q374" s="1">
        <v>13.184086105938077</v>
      </c>
      <c r="R374" s="1">
        <v>15.275663458506243</v>
      </c>
      <c r="S374" s="1">
        <v>13.188636572733532</v>
      </c>
      <c r="T374" s="1">
        <v>31.527042688853939</v>
      </c>
      <c r="U374" s="1">
        <v>12.632665895033826</v>
      </c>
      <c r="V374" s="1">
        <v>32.98032237776254</v>
      </c>
      <c r="W374" s="7">
        <v>25.859076335217551</v>
      </c>
      <c r="X374" s="7">
        <v>31.868429933469013</v>
      </c>
      <c r="Y374" s="7">
        <v>34.872070590065327</v>
      </c>
      <c r="Z374" s="7">
        <v>36.857600401508833</v>
      </c>
      <c r="AA374" s="7">
        <v>20.311552813075973</v>
      </c>
      <c r="AB374" s="7">
        <v>25.950977120711816</v>
      </c>
      <c r="AC374" s="7">
        <v>11.205654303934304</v>
      </c>
      <c r="AD374">
        <v>25.859076335217551</v>
      </c>
      <c r="AE374">
        <v>39.522644900203524</v>
      </c>
      <c r="AF374">
        <v>47.856123532614326</v>
      </c>
      <c r="AG374">
        <v>55.155200803017664</v>
      </c>
      <c r="AH374">
        <v>21.250993829420942</v>
      </c>
      <c r="AI374">
        <v>34.037442801779541</v>
      </c>
      <c r="AJ374">
        <v>-9.503037088197086</v>
      </c>
    </row>
    <row r="375" spans="1:36" x14ac:dyDescent="0.2">
      <c r="A375">
        <v>367</v>
      </c>
      <c r="B375" s="1">
        <v>6.5785929875456057</v>
      </c>
      <c r="C375" s="1">
        <v>13.460100750365992</v>
      </c>
      <c r="D375" s="1">
        <v>14.253515514236952</v>
      </c>
      <c r="E375" s="1">
        <v>20.930325046716916</v>
      </c>
      <c r="F375" s="1">
        <v>22.374332502271841</v>
      </c>
      <c r="G375" s="1">
        <v>21.080044663846646</v>
      </c>
      <c r="H375" s="1">
        <v>25.817732865085823</v>
      </c>
      <c r="I375" s="6">
        <v>9.8003680834865374</v>
      </c>
      <c r="J375" s="6">
        <v>10.889120757630696</v>
      </c>
      <c r="K375" s="6">
        <v>10.59969146299415</v>
      </c>
      <c r="L375" s="6">
        <v>18.270236695703016</v>
      </c>
      <c r="M375" s="6">
        <v>14.873732557167369</v>
      </c>
      <c r="N375" s="6">
        <v>23.181789064462343</v>
      </c>
      <c r="O375" s="6">
        <v>29.783016834051274</v>
      </c>
      <c r="P375" s="1">
        <v>5.7207286107360034</v>
      </c>
      <c r="Q375" s="1">
        <v>26.531440765595256</v>
      </c>
      <c r="R375" s="1">
        <v>8.1607549263863</v>
      </c>
      <c r="S375" s="1">
        <v>10.929354823357276</v>
      </c>
      <c r="T375" s="1">
        <v>8.5220973266269855</v>
      </c>
      <c r="U375" s="1">
        <v>16.685978558880507</v>
      </c>
      <c r="V375" s="1">
        <v>23.971806556971718</v>
      </c>
      <c r="W375" s="7">
        <v>14.105042777305757</v>
      </c>
      <c r="X375" s="7">
        <v>13.432375294214479</v>
      </c>
      <c r="Y375" s="7">
        <v>27.084832904884319</v>
      </c>
      <c r="Z375" s="7">
        <v>28.62724935732648</v>
      </c>
      <c r="AA375" s="7">
        <v>29.70410178271802</v>
      </c>
      <c r="AB375" s="7">
        <v>13.001954012511263</v>
      </c>
      <c r="AC375" s="7">
        <v>22.694606666330202</v>
      </c>
      <c r="AD375">
        <v>14.105042777305757</v>
      </c>
      <c r="AE375">
        <v>11.868562941321718</v>
      </c>
      <c r="AF375">
        <v>34.228457583547559</v>
      </c>
      <c r="AG375">
        <v>38.694498714652958</v>
      </c>
      <c r="AH375">
        <v>42.384229011115544</v>
      </c>
      <c r="AI375">
        <v>1.6648850312781567</v>
      </c>
      <c r="AJ375">
        <v>24.963819998990612</v>
      </c>
    </row>
    <row r="376" spans="1:36" x14ac:dyDescent="0.2">
      <c r="A376">
        <v>368</v>
      </c>
      <c r="B376" s="1">
        <v>8.3533659144545283</v>
      </c>
      <c r="C376" s="1">
        <v>7.9428780762560622</v>
      </c>
      <c r="D376" s="1">
        <v>11.880039379119989</v>
      </c>
      <c r="E376" s="1">
        <v>15.753394570829965</v>
      </c>
      <c r="F376" s="1">
        <v>21.683484936847329</v>
      </c>
      <c r="G376" s="1">
        <v>18.673454922403888</v>
      </c>
      <c r="H376" s="1">
        <v>20.982149305063214</v>
      </c>
      <c r="I376" s="6">
        <v>12.39386180303827</v>
      </c>
      <c r="J376" s="6">
        <v>7.8689875138336651</v>
      </c>
      <c r="K376" s="6">
        <v>10.438950616589882</v>
      </c>
      <c r="L376" s="6">
        <v>15.994540786625313</v>
      </c>
      <c r="M376" s="6">
        <v>18.556101941012397</v>
      </c>
      <c r="N376" s="6">
        <v>28.141433598242621</v>
      </c>
      <c r="O376" s="6">
        <v>30.953150606504554</v>
      </c>
      <c r="P376" s="1">
        <v>5.205173124367203</v>
      </c>
      <c r="Q376" s="1">
        <v>-2.043271635643725</v>
      </c>
      <c r="R376" s="1">
        <v>17.259635370101055</v>
      </c>
      <c r="S376" s="1">
        <v>17.191587966982148</v>
      </c>
      <c r="T376" s="1">
        <v>21.772515179162504</v>
      </c>
      <c r="U376" s="1">
        <v>9.0840671071607186</v>
      </c>
      <c r="V376" s="1">
        <v>30.466295163534426</v>
      </c>
      <c r="W376" s="7">
        <v>23.228511611939545</v>
      </c>
      <c r="X376" s="7">
        <v>-1.3920844163631861E-3</v>
      </c>
      <c r="Y376" s="7">
        <v>12.680562481199656</v>
      </c>
      <c r="Z376" s="7">
        <v>16.532937298548507</v>
      </c>
      <c r="AA376" s="7">
        <v>-1.4868091653987214E-3</v>
      </c>
      <c r="AB376" s="7">
        <v>11.809149504256878</v>
      </c>
      <c r="AC376" s="7">
        <v>19.390750288394099</v>
      </c>
      <c r="AD376">
        <v>23.228511611939545</v>
      </c>
      <c r="AE376">
        <v>-8.2820881266245454</v>
      </c>
      <c r="AF376">
        <v>9.0209843420994016</v>
      </c>
      <c r="AG376">
        <v>14.505874597097018</v>
      </c>
      <c r="AH376">
        <v>-24.453345320622148</v>
      </c>
      <c r="AI376">
        <v>-1.3171262393578045</v>
      </c>
      <c r="AJ376">
        <v>15.052250865182293</v>
      </c>
    </row>
    <row r="377" spans="1:36" x14ac:dyDescent="0.2">
      <c r="A377">
        <v>369</v>
      </c>
      <c r="B377" s="1">
        <v>8.7543470783973838</v>
      </c>
      <c r="C377" s="1">
        <v>17.024433737201967</v>
      </c>
      <c r="D377" s="1">
        <v>16.159231709348184</v>
      </c>
      <c r="E377" s="1">
        <v>18.04357323559071</v>
      </c>
      <c r="F377" s="1">
        <v>18.058453568924612</v>
      </c>
      <c r="G377" s="1">
        <v>18.649072003670334</v>
      </c>
      <c r="H377" s="1">
        <v>14.346167858934995</v>
      </c>
      <c r="I377" s="6">
        <v>11.929284519509675</v>
      </c>
      <c r="J377" s="6">
        <v>12.287626978582301</v>
      </c>
      <c r="K377" s="6">
        <v>20.025446908666662</v>
      </c>
      <c r="L377" s="6">
        <v>24.805557271232377</v>
      </c>
      <c r="M377" s="6">
        <v>12.688118779969409</v>
      </c>
      <c r="N377" s="6">
        <v>20.160450268328184</v>
      </c>
      <c r="O377" s="6">
        <v>14.500477791887615</v>
      </c>
      <c r="P377" s="1">
        <v>14.437996680445016</v>
      </c>
      <c r="Q377" s="1">
        <v>14.465759103827251</v>
      </c>
      <c r="R377" s="1">
        <v>22.145008083437681</v>
      </c>
      <c r="S377" s="1">
        <v>28.689476527927376</v>
      </c>
      <c r="T377" s="1">
        <v>16.518435125405272</v>
      </c>
      <c r="U377" s="1">
        <v>20.435585419751391</v>
      </c>
      <c r="V377" s="1">
        <v>30.626314771046584</v>
      </c>
      <c r="W377" s="7">
        <v>13.959608441110365</v>
      </c>
      <c r="X377" s="7">
        <v>18.065619349282873</v>
      </c>
      <c r="Y377" s="7">
        <v>17.982785952842182</v>
      </c>
      <c r="Z377" s="7">
        <v>29.978290833728142</v>
      </c>
      <c r="AA377" s="7">
        <v>10.042003379375814</v>
      </c>
      <c r="AB377" s="7">
        <v>31.712082262210799</v>
      </c>
      <c r="AC377" s="7">
        <v>33.613950679440144</v>
      </c>
      <c r="AD377">
        <v>13.959608441110365</v>
      </c>
      <c r="AE377">
        <v>18.818429023924313</v>
      </c>
      <c r="AF377">
        <v>18.299875417473821</v>
      </c>
      <c r="AG377">
        <v>41.396581667456289</v>
      </c>
      <c r="AH377">
        <v>-1.8554923964044199</v>
      </c>
      <c r="AI377">
        <v>48.440205655526995</v>
      </c>
      <c r="AJ377">
        <v>57.721852038320442</v>
      </c>
    </row>
    <row r="378" spans="1:36" x14ac:dyDescent="0.2">
      <c r="A378">
        <v>370</v>
      </c>
      <c r="B378" s="1">
        <v>9.6870824241068139</v>
      </c>
      <c r="C378" s="1">
        <v>13.470793418650317</v>
      </c>
      <c r="D378" s="1">
        <v>6.8556463532444258</v>
      </c>
      <c r="E378" s="1">
        <v>12.949293012719195</v>
      </c>
      <c r="F378" s="1">
        <v>22.491886042917493</v>
      </c>
      <c r="G378" s="1">
        <v>17.896014332130271</v>
      </c>
      <c r="H378" s="1">
        <v>21.15672971378282</v>
      </c>
      <c r="I378" s="6">
        <v>10.19846394648798</v>
      </c>
      <c r="J378" s="6">
        <v>13.342134013943761</v>
      </c>
      <c r="K378" s="6">
        <v>13.982243542879301</v>
      </c>
      <c r="L378" s="6">
        <v>20.461428467060315</v>
      </c>
      <c r="M378" s="6">
        <v>20.404816179194302</v>
      </c>
      <c r="N378" s="6">
        <v>23.875859483969386</v>
      </c>
      <c r="O378" s="6">
        <v>15.693140291603823</v>
      </c>
      <c r="P378" s="1">
        <v>11.853907397618901</v>
      </c>
      <c r="Q378" s="1">
        <v>19.80846053153136</v>
      </c>
      <c r="R378" s="1">
        <v>6.2598839696062099</v>
      </c>
      <c r="S378" s="1">
        <v>7.3076112181222239</v>
      </c>
      <c r="T378" s="1">
        <v>28.873981003769792</v>
      </c>
      <c r="U378" s="1">
        <v>28.356434843804344</v>
      </c>
      <c r="V378" s="1">
        <v>12.346030767806175</v>
      </c>
      <c r="W378" s="7">
        <v>24</v>
      </c>
      <c r="X378" s="7">
        <v>19.409207334942234</v>
      </c>
      <c r="Y378" s="7">
        <v>16.290198709865223</v>
      </c>
      <c r="Z378" s="7">
        <v>16.654952731849338</v>
      </c>
      <c r="AA378" s="7">
        <v>30.169665809768638</v>
      </c>
      <c r="AB378" s="7">
        <v>15.096812603116947</v>
      </c>
      <c r="AC378" s="7">
        <v>20.037966362417627</v>
      </c>
      <c r="AD378">
        <v>24</v>
      </c>
      <c r="AE378">
        <v>20.833811002413352</v>
      </c>
      <c r="AF378">
        <v>15.33784774226414</v>
      </c>
      <c r="AG378">
        <v>14.749905463698674</v>
      </c>
      <c r="AH378">
        <v>43.431748071979435</v>
      </c>
      <c r="AI378">
        <v>6.9020315077923682</v>
      </c>
      <c r="AJ378">
        <v>16.993899087252878</v>
      </c>
    </row>
    <row r="379" spans="1:36" x14ac:dyDescent="0.2">
      <c r="A379">
        <v>371</v>
      </c>
      <c r="B379" s="1">
        <v>11.761396747423513</v>
      </c>
      <c r="C379" s="1">
        <v>12.046512373845189</v>
      </c>
      <c r="D379" s="1">
        <v>10.569676925906009</v>
      </c>
      <c r="E379" s="1">
        <v>16.765626252033304</v>
      </c>
      <c r="F379" s="1">
        <v>16.295600821187854</v>
      </c>
      <c r="G379" s="1">
        <v>22.897721448723605</v>
      </c>
      <c r="H379" s="1">
        <v>20.950120199634096</v>
      </c>
      <c r="I379" s="6">
        <v>6.6751840903522366</v>
      </c>
      <c r="J379" s="6">
        <v>11.73821575126885</v>
      </c>
      <c r="K379" s="6">
        <v>10.495409292540774</v>
      </c>
      <c r="L379" s="6">
        <v>8.5550823499535227</v>
      </c>
      <c r="M379" s="6">
        <v>18.010862985870414</v>
      </c>
      <c r="N379" s="6">
        <v>25.159041571851386</v>
      </c>
      <c r="O379" s="6">
        <v>11.552710890299544</v>
      </c>
      <c r="P379" s="1">
        <v>12.617022485010638</v>
      </c>
      <c r="Q379" s="1">
        <v>7.2889599236259786</v>
      </c>
      <c r="R379" s="1">
        <v>22.031181741359273</v>
      </c>
      <c r="S379" s="1">
        <v>17.437775321266496</v>
      </c>
      <c r="T379" s="1">
        <v>11.086576594770266</v>
      </c>
      <c r="U379" s="1">
        <v>8.7452670128786725</v>
      </c>
      <c r="V379" s="1">
        <v>49.215486904010461</v>
      </c>
      <c r="W379" s="7">
        <v>22.718766271885048</v>
      </c>
      <c r="X379" s="7">
        <v>26.154562076528759</v>
      </c>
      <c r="Y379" s="7">
        <v>19.18951989552632</v>
      </c>
      <c r="Z379" s="7">
        <v>28.62724935732648</v>
      </c>
      <c r="AA379" s="7">
        <v>10.072075995494401</v>
      </c>
      <c r="AB379" s="7">
        <v>16.208189738828175</v>
      </c>
      <c r="AC379" s="7">
        <v>33.254498714652961</v>
      </c>
      <c r="AD379">
        <v>22.718766271885048</v>
      </c>
      <c r="AE379">
        <v>30.951843114793142</v>
      </c>
      <c r="AF379">
        <v>20.411659817171063</v>
      </c>
      <c r="AG379">
        <v>38.694498714652958</v>
      </c>
      <c r="AH379">
        <v>-1.7878290101375938</v>
      </c>
      <c r="AI379">
        <v>9.6804743470704437</v>
      </c>
      <c r="AJ379">
        <v>56.643496143958878</v>
      </c>
    </row>
    <row r="380" spans="1:36" x14ac:dyDescent="0.2">
      <c r="A380">
        <v>372</v>
      </c>
      <c r="B380" s="1">
        <v>12.138742361398881</v>
      </c>
      <c r="C380" s="1">
        <v>14.706180058743486</v>
      </c>
      <c r="D380" s="1">
        <v>13.724269405950579</v>
      </c>
      <c r="E380" s="1">
        <v>18.094688105316596</v>
      </c>
      <c r="F380" s="1">
        <v>16.841352178537868</v>
      </c>
      <c r="G380" s="1">
        <v>19.934225696278723</v>
      </c>
      <c r="H380" s="1">
        <v>27.468069815886679</v>
      </c>
      <c r="I380" s="6">
        <v>7.2317623014201207</v>
      </c>
      <c r="J380" s="6">
        <v>13.805583219448486</v>
      </c>
      <c r="K380" s="6">
        <v>13.617403641858221</v>
      </c>
      <c r="L380" s="6">
        <v>17.017876656546608</v>
      </c>
      <c r="M380" s="6">
        <v>26.630431134368735</v>
      </c>
      <c r="N380" s="6">
        <v>17.729339243470832</v>
      </c>
      <c r="O380" s="6">
        <v>25.556635377570895</v>
      </c>
      <c r="P380" s="1">
        <v>9.6347230213315527</v>
      </c>
      <c r="Q380" s="1">
        <v>2.4164955913196327</v>
      </c>
      <c r="R380" s="1">
        <v>28.945753745233681</v>
      </c>
      <c r="S380" s="1">
        <v>37.547438745708604</v>
      </c>
      <c r="T380" s="1">
        <v>13.069918779777639</v>
      </c>
      <c r="U380" s="1">
        <v>24.923253978669717</v>
      </c>
      <c r="V380" s="1">
        <v>41.718098503521816</v>
      </c>
      <c r="W380" s="7">
        <v>12.042104182015819</v>
      </c>
      <c r="X380" s="7">
        <v>25.542416452442161</v>
      </c>
      <c r="Y380" s="7">
        <v>19.161867635523635</v>
      </c>
      <c r="Z380" s="7">
        <v>9.2517556895100341</v>
      </c>
      <c r="AA380" s="7">
        <v>32.105624641179084</v>
      </c>
      <c r="AB380" s="7">
        <v>31.712082262210799</v>
      </c>
      <c r="AC380" s="7">
        <v>21.739230309396309</v>
      </c>
      <c r="AD380">
        <v>12.042104182015819</v>
      </c>
      <c r="AE380">
        <v>30.033624678663241</v>
      </c>
      <c r="AF380">
        <v>20.363268362166362</v>
      </c>
      <c r="AG380">
        <v>-5.6488620979930598E-2</v>
      </c>
      <c r="AH380">
        <v>47.787655442652948</v>
      </c>
      <c r="AI380">
        <v>48.440205655526995</v>
      </c>
      <c r="AJ380">
        <v>22.097690928188939</v>
      </c>
    </row>
    <row r="381" spans="1:36" x14ac:dyDescent="0.2">
      <c r="A381">
        <v>373</v>
      </c>
      <c r="B381" s="1">
        <v>7.568166336759834</v>
      </c>
      <c r="C381" s="1">
        <v>10.33581062549993</v>
      </c>
      <c r="D381" s="1">
        <v>12.030207531062047</v>
      </c>
      <c r="E381" s="1">
        <v>17.337975261531522</v>
      </c>
      <c r="F381" s="1">
        <v>17.325295264191254</v>
      </c>
      <c r="G381" s="1">
        <v>18.056054141387012</v>
      </c>
      <c r="H381" s="1">
        <v>18.784720431220254</v>
      </c>
      <c r="I381" s="6">
        <v>13.119870495577015</v>
      </c>
      <c r="J381" s="6">
        <v>7.3616521656550997</v>
      </c>
      <c r="K381" s="6">
        <v>14.168358281876744</v>
      </c>
      <c r="L381" s="6">
        <v>15.181419419816789</v>
      </c>
      <c r="M381" s="6">
        <v>21.176707511720792</v>
      </c>
      <c r="N381" s="6">
        <v>23.170901838123342</v>
      </c>
      <c r="O381" s="6">
        <v>26.097825297026411</v>
      </c>
      <c r="P381" s="1">
        <v>13.724331581379152</v>
      </c>
      <c r="Q381" s="1">
        <v>7.6821776810119093</v>
      </c>
      <c r="R381" s="1">
        <v>0.50402272215144706</v>
      </c>
      <c r="S381" s="1">
        <v>10.021889312850016</v>
      </c>
      <c r="T381" s="1">
        <v>8.2493827326385798</v>
      </c>
      <c r="U381" s="1">
        <v>45.807443764974067</v>
      </c>
      <c r="V381" s="1">
        <v>28.268957889806231</v>
      </c>
      <c r="W381" s="7">
        <v>24</v>
      </c>
      <c r="X381" s="7">
        <v>-1.002709492303797E-3</v>
      </c>
      <c r="Y381" s="7">
        <v>30.39676448005044</v>
      </c>
      <c r="Z381" s="7">
        <v>36.857973269396034</v>
      </c>
      <c r="AA381" s="7">
        <v>28.89699997054398</v>
      </c>
      <c r="AB381" s="7">
        <v>35.295607227887949</v>
      </c>
      <c r="AC381" s="7">
        <v>12.484908195321088</v>
      </c>
      <c r="AD381">
        <v>24</v>
      </c>
      <c r="AE381">
        <v>-8.2815040642384528</v>
      </c>
      <c r="AF381">
        <v>40.024337840088272</v>
      </c>
      <c r="AG381">
        <v>55.155946538792065</v>
      </c>
      <c r="AH381">
        <v>40.568249933723955</v>
      </c>
      <c r="AI381">
        <v>57.399018069719887</v>
      </c>
      <c r="AJ381">
        <v>-5.6652754140367394</v>
      </c>
    </row>
    <row r="382" spans="1:36" x14ac:dyDescent="0.2">
      <c r="A382">
        <v>374</v>
      </c>
      <c r="B382" s="1">
        <v>9.1132844838339313</v>
      </c>
      <c r="C382" s="1">
        <v>10.615584937097474</v>
      </c>
      <c r="D382" s="1">
        <v>15.725907337063493</v>
      </c>
      <c r="E382" s="1">
        <v>19.46381070162164</v>
      </c>
      <c r="F382" s="1">
        <v>16.661531696238733</v>
      </c>
      <c r="G382" s="1">
        <v>19.032506135189543</v>
      </c>
      <c r="H382" s="1">
        <v>28.158711969775613</v>
      </c>
      <c r="I382" s="6">
        <v>11.944358087623643</v>
      </c>
      <c r="J382" s="6">
        <v>18.125015876872578</v>
      </c>
      <c r="K382" s="6">
        <v>13.019619191699208</v>
      </c>
      <c r="L382" s="6">
        <v>16.357532295860217</v>
      </c>
      <c r="M382" s="6">
        <v>16.17276906318753</v>
      </c>
      <c r="N382" s="6">
        <v>15.885045418648016</v>
      </c>
      <c r="O382" s="6">
        <v>23.839527740472665</v>
      </c>
      <c r="P382" s="1">
        <v>8.5303612669067022</v>
      </c>
      <c r="Q382" s="1">
        <v>11.68323370133645</v>
      </c>
      <c r="R382" s="1">
        <v>10.554762604627733</v>
      </c>
      <c r="S382" s="1">
        <v>17.63448367779511</v>
      </c>
      <c r="T382" s="1">
        <v>33.527326807395049</v>
      </c>
      <c r="U382" s="1">
        <v>43.708217996399554</v>
      </c>
      <c r="V382" s="1">
        <v>29.56264130566187</v>
      </c>
      <c r="W382" s="7">
        <v>12.192545592322064</v>
      </c>
      <c r="X382" s="7">
        <v>13.559315198796767</v>
      </c>
      <c r="Y382" s="7">
        <v>11.746050331498383</v>
      </c>
      <c r="Z382" s="7">
        <v>17.762849498627656</v>
      </c>
      <c r="AA382" s="7">
        <v>33.295632935787047</v>
      </c>
      <c r="AB382" s="7">
        <v>2.1191223402051347</v>
      </c>
      <c r="AC382" s="7">
        <v>17.927645860074463</v>
      </c>
      <c r="AD382">
        <v>12.192545592322064</v>
      </c>
      <c r="AE382">
        <v>12.058972798195152</v>
      </c>
      <c r="AF382">
        <v>7.3855880801221732</v>
      </c>
      <c r="AG382">
        <v>16.965698997255313</v>
      </c>
      <c r="AH382">
        <v>50.465174105520845</v>
      </c>
      <c r="AI382">
        <v>-25.542194149487162</v>
      </c>
      <c r="AJ382">
        <v>10.662937580223391</v>
      </c>
    </row>
    <row r="383" spans="1:36" x14ac:dyDescent="0.2">
      <c r="A383">
        <v>375</v>
      </c>
      <c r="B383" s="1">
        <v>15.173738061141536</v>
      </c>
      <c r="C383" s="1">
        <v>12.507417338030251</v>
      </c>
      <c r="D383" s="1">
        <v>16.491774584562538</v>
      </c>
      <c r="E383" s="1">
        <v>18.295744163523892</v>
      </c>
      <c r="F383" s="1">
        <v>18.310776623237778</v>
      </c>
      <c r="G383" s="1">
        <v>21.111687154168827</v>
      </c>
      <c r="H383" s="1">
        <v>19.248796215494178</v>
      </c>
      <c r="I383" s="6">
        <v>2.9636565794020058</v>
      </c>
      <c r="J383" s="6">
        <v>12.535145658733221</v>
      </c>
      <c r="K383" s="6">
        <v>19.116548161947527</v>
      </c>
      <c r="L383" s="6">
        <v>11.577756325295271</v>
      </c>
      <c r="M383" s="6">
        <v>27.744503207049611</v>
      </c>
      <c r="N383" s="6">
        <v>16.028499467001012</v>
      </c>
      <c r="O383" s="6">
        <v>19.75255013207698</v>
      </c>
      <c r="P383" s="1">
        <v>9.354226765490246</v>
      </c>
      <c r="Q383" s="1">
        <v>13.023377323336353</v>
      </c>
      <c r="R383" s="1">
        <v>4.048660806284003</v>
      </c>
      <c r="S383" s="1">
        <v>23.769339287905623</v>
      </c>
      <c r="T383" s="1">
        <v>16.327916294258721</v>
      </c>
      <c r="U383" s="1">
        <v>29.503832513275036</v>
      </c>
      <c r="V383" s="1">
        <v>19.089793903562235</v>
      </c>
      <c r="W383" s="7">
        <v>14.30674314875569</v>
      </c>
      <c r="X383" s="7">
        <v>17.2305505360838</v>
      </c>
      <c r="Y383" s="7">
        <v>22.250686945747667</v>
      </c>
      <c r="Z383" s="7">
        <v>32.269967215621762</v>
      </c>
      <c r="AA383" s="7">
        <v>19.605245054433251</v>
      </c>
      <c r="AB383" s="7">
        <v>24.58184820285382</v>
      </c>
      <c r="AC383" s="7">
        <v>33.254498714652961</v>
      </c>
      <c r="AD383">
        <v>14.30674314875569</v>
      </c>
      <c r="AE383">
        <v>17.565825804125701</v>
      </c>
      <c r="AF383">
        <v>25.768702155058413</v>
      </c>
      <c r="AG383">
        <v>45.979934431243521</v>
      </c>
      <c r="AH383">
        <v>19.661801372474816</v>
      </c>
      <c r="AI383">
        <v>30.614620507134557</v>
      </c>
      <c r="AJ383">
        <v>56.643496143958878</v>
      </c>
    </row>
    <row r="384" spans="1:36" x14ac:dyDescent="0.2">
      <c r="A384">
        <v>376</v>
      </c>
      <c r="B384" s="1">
        <v>14.553827450417863</v>
      </c>
      <c r="C384" s="1">
        <v>8.6838280263366325</v>
      </c>
      <c r="D384" s="1">
        <v>11.358494291072766</v>
      </c>
      <c r="E384" s="1">
        <v>13.826735923029588</v>
      </c>
      <c r="F384" s="1">
        <v>19.545887174652847</v>
      </c>
      <c r="G384" s="1">
        <v>20.686119724340461</v>
      </c>
      <c r="H384" s="1">
        <v>15.550129575699897</v>
      </c>
      <c r="I384" s="6">
        <v>7.4838242493770997</v>
      </c>
      <c r="J384" s="6">
        <v>6.8797993397271364</v>
      </c>
      <c r="K384" s="6">
        <v>11.124474078018892</v>
      </c>
      <c r="L384" s="6">
        <v>12.909802843579087</v>
      </c>
      <c r="M384" s="6">
        <v>14.228353221444435</v>
      </c>
      <c r="N384" s="6">
        <v>24.500360795083829</v>
      </c>
      <c r="O384" s="6">
        <v>16.389890077067921</v>
      </c>
      <c r="P384" s="1">
        <v>7.7753503848253054</v>
      </c>
      <c r="Q384" s="1">
        <v>9.7657450054021187</v>
      </c>
      <c r="R384" s="1">
        <v>8.7942862984561003</v>
      </c>
      <c r="S384" s="1">
        <v>13.7323937927038</v>
      </c>
      <c r="T384" s="1">
        <v>3.4018613194504006</v>
      </c>
      <c r="U384" s="1">
        <v>17.856709474864626</v>
      </c>
      <c r="V384" s="1">
        <v>48.221943682981234</v>
      </c>
      <c r="W384" s="7">
        <v>-6.3237562550346737E-5</v>
      </c>
      <c r="X384" s="7">
        <v>13.252077883219638</v>
      </c>
      <c r="Y384" s="7">
        <v>14.512392776012639</v>
      </c>
      <c r="Z384" s="7">
        <v>15.602513280067839</v>
      </c>
      <c r="AA384" s="7">
        <v>16.667356655777819</v>
      </c>
      <c r="AB384" s="7">
        <v>40.830546466027862</v>
      </c>
      <c r="AC384" s="7">
        <v>19.887781135346597</v>
      </c>
      <c r="AD384">
        <v>-6.3237562550346737E-5</v>
      </c>
      <c r="AE384">
        <v>11.598116824829457</v>
      </c>
      <c r="AF384">
        <v>12.226687358022119</v>
      </c>
      <c r="AG384">
        <v>12.645026560135681</v>
      </c>
      <c r="AH384">
        <v>13.051552475500094</v>
      </c>
      <c r="AI384">
        <v>71.236366165069668</v>
      </c>
      <c r="AJ384">
        <v>16.543343406039789</v>
      </c>
    </row>
    <row r="385" spans="1:36" x14ac:dyDescent="0.2">
      <c r="A385">
        <v>377</v>
      </c>
      <c r="B385" s="1">
        <v>10.137299396063757</v>
      </c>
      <c r="C385" s="1">
        <v>11.304006468563541</v>
      </c>
      <c r="D385" s="1">
        <v>14.715690631015885</v>
      </c>
      <c r="E385" s="1">
        <v>21.327255049687228</v>
      </c>
      <c r="F385" s="1">
        <v>19.431574905880531</v>
      </c>
      <c r="G385" s="1">
        <v>22.465059455300437</v>
      </c>
      <c r="H385" s="1">
        <v>21.067585508282107</v>
      </c>
      <c r="I385" s="6">
        <v>10.332452660000719</v>
      </c>
      <c r="J385" s="6">
        <v>9.1413895550219237</v>
      </c>
      <c r="K385" s="6">
        <v>18.940428093974752</v>
      </c>
      <c r="L385" s="6">
        <v>12.672559781024649</v>
      </c>
      <c r="M385" s="6">
        <v>17.393422672938382</v>
      </c>
      <c r="N385" s="6">
        <v>22.590701115383723</v>
      </c>
      <c r="O385" s="6">
        <v>29.144361947915975</v>
      </c>
      <c r="P385" s="1">
        <v>7.3757511540726659</v>
      </c>
      <c r="Q385" s="1">
        <v>10.9956234151774</v>
      </c>
      <c r="R385" s="1">
        <v>17.839933760326112</v>
      </c>
      <c r="S385" s="1">
        <v>12.293054240229605</v>
      </c>
      <c r="T385" s="1">
        <v>30.000302097449008</v>
      </c>
      <c r="U385" s="1">
        <v>23.714205026913831</v>
      </c>
      <c r="V385" s="1">
        <v>16.497336630541103</v>
      </c>
      <c r="W385" s="7">
        <v>2.6084649685938635</v>
      </c>
      <c r="X385" s="7">
        <v>13.164815883923989</v>
      </c>
      <c r="Y385" s="7">
        <v>27.084832904884319</v>
      </c>
      <c r="Z385" s="7">
        <v>14.062609098049242</v>
      </c>
      <c r="AA385" s="7">
        <v>14.656141805142559</v>
      </c>
      <c r="AB385" s="7">
        <v>18.414519796881709</v>
      </c>
      <c r="AC385" s="7">
        <v>23.327619097565741</v>
      </c>
      <c r="AD385">
        <v>2.6084649685938635</v>
      </c>
      <c r="AE385">
        <v>11.467223825885982</v>
      </c>
      <c r="AF385">
        <v>34.228457583547559</v>
      </c>
      <c r="AG385">
        <v>9.5652181960984848</v>
      </c>
      <c r="AH385">
        <v>8.52631906157076</v>
      </c>
      <c r="AI385">
        <v>15.196299492204282</v>
      </c>
      <c r="AJ385">
        <v>26.862857292697228</v>
      </c>
    </row>
    <row r="386" spans="1:36" x14ac:dyDescent="0.2">
      <c r="A386">
        <v>378</v>
      </c>
      <c r="B386" s="1">
        <v>7.8444356308560979</v>
      </c>
      <c r="C386" s="1">
        <v>13.195144387426774</v>
      </c>
      <c r="D386" s="1">
        <v>14.169963477018984</v>
      </c>
      <c r="E386" s="1">
        <v>17.563686919635984</v>
      </c>
      <c r="F386" s="1">
        <v>18.257508156372349</v>
      </c>
      <c r="G386" s="1">
        <v>18.703011635792734</v>
      </c>
      <c r="H386" s="1">
        <v>21.863726773006682</v>
      </c>
      <c r="I386" s="6">
        <v>8.8845362027307768</v>
      </c>
      <c r="J386" s="6">
        <v>11.456073461866424</v>
      </c>
      <c r="K386" s="6">
        <v>13.311317506511759</v>
      </c>
      <c r="L386" s="6">
        <v>11.236485245949545</v>
      </c>
      <c r="M386" s="6">
        <v>22.420312095370473</v>
      </c>
      <c r="N386" s="6">
        <v>15.189649652689409</v>
      </c>
      <c r="O386" s="6">
        <v>19.178099420291435</v>
      </c>
      <c r="P386" s="1">
        <v>11.920487537230864</v>
      </c>
      <c r="Q386" s="1">
        <v>10.578861671472856</v>
      </c>
      <c r="R386" s="1">
        <v>27.047988614765117</v>
      </c>
      <c r="S386" s="1">
        <v>13.649577359166901</v>
      </c>
      <c r="T386" s="1">
        <v>27.285450739107954</v>
      </c>
      <c r="U386" s="1">
        <v>22.636719958706713</v>
      </c>
      <c r="V386" s="1">
        <v>23.313180513108858</v>
      </c>
      <c r="W386" s="7">
        <v>8.8837144889856283</v>
      </c>
      <c r="X386" s="7">
        <v>27.242343879442799</v>
      </c>
      <c r="Y386" s="7">
        <v>13.937546080660546</v>
      </c>
      <c r="Z386" s="7">
        <v>31.000402471327384</v>
      </c>
      <c r="AA386" s="7">
        <v>18.096029279300922</v>
      </c>
      <c r="AB386" s="7">
        <v>10.664526909168272</v>
      </c>
      <c r="AC386" s="7">
        <v>22.617024363627852</v>
      </c>
      <c r="AD386">
        <v>8.8837144889856283</v>
      </c>
      <c r="AE386">
        <v>32.583515819164205</v>
      </c>
      <c r="AF386">
        <v>11.220705641155956</v>
      </c>
      <c r="AG386">
        <v>43.440804942654765</v>
      </c>
      <c r="AH386">
        <v>16.266065878427074</v>
      </c>
      <c r="AI386">
        <v>-4.1786827270793205</v>
      </c>
      <c r="AJ386">
        <v>24.731073090883555</v>
      </c>
    </row>
    <row r="387" spans="1:36" x14ac:dyDescent="0.2">
      <c r="A387">
        <v>379</v>
      </c>
      <c r="B387" s="1">
        <v>7.8148181128958409</v>
      </c>
      <c r="C387" s="1">
        <v>8.6136322155540093</v>
      </c>
      <c r="D387" s="1">
        <v>14.626165859462597</v>
      </c>
      <c r="E387" s="1">
        <v>18.529671416887894</v>
      </c>
      <c r="F387" s="1">
        <v>17.48792041998918</v>
      </c>
      <c r="G387" s="1">
        <v>22.174978638096107</v>
      </c>
      <c r="H387" s="1">
        <v>27.013574291389542</v>
      </c>
      <c r="I387" s="6">
        <v>12.855960291110126</v>
      </c>
      <c r="J387" s="6">
        <v>9.0339979453104498</v>
      </c>
      <c r="K387" s="6">
        <v>6.9269524025284195</v>
      </c>
      <c r="L387" s="6">
        <v>19.562526787543813</v>
      </c>
      <c r="M387" s="6">
        <v>23.869196375242634</v>
      </c>
      <c r="N387" s="6">
        <v>23.677929000322596</v>
      </c>
      <c r="O387" s="6">
        <v>20.23231310788562</v>
      </c>
      <c r="P387" s="1">
        <v>7.1248450995694483</v>
      </c>
      <c r="Q387" s="1">
        <v>19.425076230219332</v>
      </c>
      <c r="R387" s="1">
        <v>10.171102266700132</v>
      </c>
      <c r="S387" s="1">
        <v>13.839755369477777</v>
      </c>
      <c r="T387" s="1">
        <v>35.23886697219676</v>
      </c>
      <c r="U387" s="1">
        <v>-18.281885718942164</v>
      </c>
      <c r="V387" s="1">
        <v>20.779147932149744</v>
      </c>
      <c r="W387" s="7">
        <v>25.401100442201422</v>
      </c>
      <c r="X387" s="7">
        <v>17.298584769390693</v>
      </c>
      <c r="Y387" s="7">
        <v>18.154957319750984</v>
      </c>
      <c r="Z387" s="7">
        <v>11.673890114378285</v>
      </c>
      <c r="AA387" s="7">
        <v>19.656376506740983</v>
      </c>
      <c r="AB387" s="7">
        <v>4.9739735751126899</v>
      </c>
      <c r="AC387" s="7">
        <v>25.82769678124648</v>
      </c>
      <c r="AD387">
        <v>25.401100442201422</v>
      </c>
      <c r="AE387">
        <v>17.667877154086042</v>
      </c>
      <c r="AF387">
        <v>18.601175309564226</v>
      </c>
      <c r="AG387">
        <v>4.7877802287565716</v>
      </c>
      <c r="AH387">
        <v>19.776847140167206</v>
      </c>
      <c r="AI387">
        <v>-18.405066062218275</v>
      </c>
      <c r="AJ387">
        <v>34.363090343739451</v>
      </c>
    </row>
    <row r="388" spans="1:36" x14ac:dyDescent="0.2">
      <c r="A388">
        <v>380</v>
      </c>
      <c r="B388" s="1">
        <v>8.7318993976207082</v>
      </c>
      <c r="C388" s="1">
        <v>12.139286834034483</v>
      </c>
      <c r="D388" s="1">
        <v>13.107082492080661</v>
      </c>
      <c r="E388" s="1">
        <v>21.594260108939874</v>
      </c>
      <c r="F388" s="1">
        <v>16.967450967296209</v>
      </c>
      <c r="G388" s="1">
        <v>21.067034930419396</v>
      </c>
      <c r="H388" s="1">
        <v>24.12539791100745</v>
      </c>
      <c r="I388" s="6">
        <v>11.376509536690802</v>
      </c>
      <c r="J388" s="6">
        <v>13.059049754140712</v>
      </c>
      <c r="K388" s="6">
        <v>13.675088105354723</v>
      </c>
      <c r="L388" s="6">
        <v>12.009290548027195</v>
      </c>
      <c r="M388" s="6">
        <v>14.124403380031442</v>
      </c>
      <c r="N388" s="6">
        <v>17.343193217719815</v>
      </c>
      <c r="O388" s="6">
        <v>18.359482798224764</v>
      </c>
      <c r="P388" s="1">
        <v>3.4445568088359506</v>
      </c>
      <c r="Q388" s="1">
        <v>12.61508308203376</v>
      </c>
      <c r="R388" s="1">
        <v>18.360968373023212</v>
      </c>
      <c r="S388" s="1">
        <v>29.688591296032069</v>
      </c>
      <c r="T388" s="1">
        <v>20.886317380628899</v>
      </c>
      <c r="U388" s="1">
        <v>3.925367047818515</v>
      </c>
      <c r="V388" s="1">
        <v>37.401464382625036</v>
      </c>
      <c r="W388" s="7">
        <v>17.304281909507605</v>
      </c>
      <c r="X388" s="7">
        <v>5.2549052887716927</v>
      </c>
      <c r="Y388" s="7">
        <v>11.997725601346284</v>
      </c>
      <c r="Z388" s="7">
        <v>34.626848587222597</v>
      </c>
      <c r="AA388" s="7">
        <v>21.508681434153807</v>
      </c>
      <c r="AB388" s="7">
        <v>21.959767227196227</v>
      </c>
      <c r="AC388" s="7">
        <v>13.201147207306958</v>
      </c>
      <c r="AD388">
        <v>17.304281909507605</v>
      </c>
      <c r="AE388">
        <v>-0.39764206684246267</v>
      </c>
      <c r="AF388">
        <v>7.8260198023559973</v>
      </c>
      <c r="AG388">
        <v>50.693697174445198</v>
      </c>
      <c r="AH388">
        <v>23.944533226846069</v>
      </c>
      <c r="AI388">
        <v>24.05941806799057</v>
      </c>
      <c r="AJ388">
        <v>-3.5165583780791216</v>
      </c>
    </row>
    <row r="389" spans="1:36" x14ac:dyDescent="0.2">
      <c r="A389">
        <v>381</v>
      </c>
      <c r="B389" s="1">
        <v>12.376901551405929</v>
      </c>
      <c r="C389" s="1">
        <v>8.7385314214404985</v>
      </c>
      <c r="D389" s="1">
        <v>9.7065005795569341</v>
      </c>
      <c r="E389" s="1">
        <v>12.733148773821329</v>
      </c>
      <c r="F389" s="1">
        <v>17.773910112674471</v>
      </c>
      <c r="G389" s="1">
        <v>17.749785696631498</v>
      </c>
      <c r="H389" s="1">
        <v>27.229398978276127</v>
      </c>
      <c r="I389" s="6">
        <v>9.1914317174837432</v>
      </c>
      <c r="J389" s="6">
        <v>14.876289632577178</v>
      </c>
      <c r="K389" s="6">
        <v>13.258009318924701</v>
      </c>
      <c r="L389" s="6">
        <v>10.272789823757854</v>
      </c>
      <c r="M389" s="6">
        <v>22.005568724286725</v>
      </c>
      <c r="N389" s="6">
        <v>8.0435164898022045</v>
      </c>
      <c r="O389" s="6">
        <v>24.400282734839603</v>
      </c>
      <c r="P389" s="1">
        <v>11.065250907088977</v>
      </c>
      <c r="Q389" s="1">
        <v>13.818453229963684</v>
      </c>
      <c r="R389" s="1">
        <v>22.68361519890275</v>
      </c>
      <c r="S389" s="1">
        <v>27.000452703698954</v>
      </c>
      <c r="T389" s="1">
        <v>26.70522106884188</v>
      </c>
      <c r="U389" s="1">
        <v>25.919482881342915</v>
      </c>
      <c r="V389" s="1">
        <v>21.904437840933188</v>
      </c>
      <c r="W389" s="7">
        <v>30.900441123429161</v>
      </c>
      <c r="X389" s="7">
        <v>25.542416452442161</v>
      </c>
      <c r="Y389" s="7">
        <v>16.487697751746563</v>
      </c>
      <c r="Z389" s="7">
        <v>1.2791744519175992</v>
      </c>
      <c r="AA389" s="7">
        <v>37.97514911226645</v>
      </c>
      <c r="AB389" s="7">
        <v>18.727173667501695</v>
      </c>
      <c r="AC389" s="7">
        <v>33.254498714652961</v>
      </c>
      <c r="AD389">
        <v>30.900441123429161</v>
      </c>
      <c r="AE389">
        <v>30.033624678663241</v>
      </c>
      <c r="AF389">
        <v>15.683471065556487</v>
      </c>
      <c r="AG389">
        <v>-16.0016510961648</v>
      </c>
      <c r="AH389">
        <v>60.994085502599511</v>
      </c>
      <c r="AI389">
        <v>15.97793416875424</v>
      </c>
      <c r="AJ389">
        <v>56.643496143958878</v>
      </c>
    </row>
    <row r="390" spans="1:36" x14ac:dyDescent="0.2">
      <c r="A390">
        <v>382</v>
      </c>
      <c r="B390" s="1">
        <v>12.841785113552895</v>
      </c>
      <c r="C390" s="1">
        <v>13.69052348054198</v>
      </c>
      <c r="D390" s="1">
        <v>17.443570007960293</v>
      </c>
      <c r="E390" s="1">
        <v>17.949878085373037</v>
      </c>
      <c r="F390" s="1">
        <v>17.679771094934779</v>
      </c>
      <c r="G390" s="1">
        <v>14.793132502006547</v>
      </c>
      <c r="H390" s="1">
        <v>27.633730893264474</v>
      </c>
      <c r="I390" s="6">
        <v>8.8453777203029276</v>
      </c>
      <c r="J390" s="6">
        <v>10.475971408077614</v>
      </c>
      <c r="K390" s="6">
        <v>13.201334588301837</v>
      </c>
      <c r="L390" s="6">
        <v>22.981644326536987</v>
      </c>
      <c r="M390" s="6">
        <v>17.353723091951224</v>
      </c>
      <c r="N390" s="6">
        <v>22.711122388298033</v>
      </c>
      <c r="O390" s="6">
        <v>20.997329698229919</v>
      </c>
      <c r="P390" s="1">
        <v>9.4229963186133183</v>
      </c>
      <c r="Q390" s="1">
        <v>10.700907993081325</v>
      </c>
      <c r="R390" s="1">
        <v>14.697064944093631</v>
      </c>
      <c r="S390" s="1">
        <v>13.921988287136276</v>
      </c>
      <c r="T390" s="1">
        <v>9.6480982783968745</v>
      </c>
      <c r="U390" s="1">
        <v>7.4231091486405454</v>
      </c>
      <c r="V390" s="1">
        <v>38.095963428268391</v>
      </c>
      <c r="W390" s="7">
        <v>24</v>
      </c>
      <c r="X390" s="7">
        <v>6.8079786724785585</v>
      </c>
      <c r="Y390" s="7">
        <v>1.8074799004269773</v>
      </c>
      <c r="Z390" s="7">
        <v>14.568574206213682</v>
      </c>
      <c r="AA390" s="7">
        <v>26.940734596215414</v>
      </c>
      <c r="AB390" s="7">
        <v>17.813201250832574</v>
      </c>
      <c r="AC390" s="7">
        <v>33.848752157570473</v>
      </c>
      <c r="AD390">
        <v>24</v>
      </c>
      <c r="AE390">
        <v>1.9319680087178379</v>
      </c>
      <c r="AF390">
        <v>-10.00691017425279</v>
      </c>
      <c r="AG390">
        <v>10.577148412427366</v>
      </c>
      <c r="AH390">
        <v>36.166652841484677</v>
      </c>
      <c r="AI390">
        <v>13.693003127081433</v>
      </c>
      <c r="AJ390">
        <v>58.42625647271143</v>
      </c>
    </row>
    <row r="391" spans="1:36" x14ac:dyDescent="0.2">
      <c r="A391">
        <v>383</v>
      </c>
      <c r="B391" s="1">
        <v>13.287961656397066</v>
      </c>
      <c r="C391" s="1">
        <v>13.926881839808161</v>
      </c>
      <c r="D391" s="1">
        <v>18.588850521041369</v>
      </c>
      <c r="E391" s="1">
        <v>18.024084566944943</v>
      </c>
      <c r="F391" s="1">
        <v>15.51587987797922</v>
      </c>
      <c r="G391" s="1">
        <v>14.982055891746374</v>
      </c>
      <c r="H391" s="1">
        <v>21.308511787415725</v>
      </c>
      <c r="I391" s="6">
        <v>10.030564292704813</v>
      </c>
      <c r="J391" s="6">
        <v>8.4441330593900297</v>
      </c>
      <c r="K391" s="6">
        <v>12.384500125910014</v>
      </c>
      <c r="L391" s="6">
        <v>11.379575757351089</v>
      </c>
      <c r="M391" s="6">
        <v>17.118725762387417</v>
      </c>
      <c r="N391" s="6">
        <v>26.380569427332212</v>
      </c>
      <c r="O391" s="6">
        <v>27.673825828509671</v>
      </c>
      <c r="P391" s="1">
        <v>6.3625903722187864</v>
      </c>
      <c r="Q391" s="1">
        <v>4.8947751992213053</v>
      </c>
      <c r="R391" s="1">
        <v>6.4407791802606367</v>
      </c>
      <c r="S391" s="1">
        <v>25.732346811292309</v>
      </c>
      <c r="T391" s="1">
        <v>14.337770908991422</v>
      </c>
      <c r="U391" s="1">
        <v>17.574839214176738</v>
      </c>
      <c r="V391" s="1">
        <v>40.424942796737298</v>
      </c>
      <c r="W391" s="7">
        <v>29.034290808693626</v>
      </c>
      <c r="X391" s="7">
        <v>17.660977496550519</v>
      </c>
      <c r="Y391" s="7">
        <v>25.380108030676531</v>
      </c>
      <c r="Z391" s="7">
        <v>27.964522099428539</v>
      </c>
      <c r="AA391" s="7">
        <v>14.146842993646988</v>
      </c>
      <c r="AB391" s="7">
        <v>13.107971619091629</v>
      </c>
      <c r="AC391" s="7">
        <v>26.702794321613695</v>
      </c>
      <c r="AD391">
        <v>29.034290808693626</v>
      </c>
      <c r="AE391">
        <v>18.211466244825779</v>
      </c>
      <c r="AF391">
        <v>31.245189053683927</v>
      </c>
      <c r="AG391">
        <v>37.369044198857075</v>
      </c>
      <c r="AH391">
        <v>7.380396735705725</v>
      </c>
      <c r="AI391">
        <v>1.9299290477290778</v>
      </c>
      <c r="AJ391">
        <v>36.988382964841087</v>
      </c>
    </row>
    <row r="392" spans="1:36" x14ac:dyDescent="0.2">
      <c r="A392">
        <v>384</v>
      </c>
      <c r="B392" s="1">
        <v>6.1020908082286711</v>
      </c>
      <c r="C392" s="1">
        <v>11.183485923852578</v>
      </c>
      <c r="D392" s="1">
        <v>14.899730759959569</v>
      </c>
      <c r="E392" s="1">
        <v>11.706057189833212</v>
      </c>
      <c r="F392" s="1">
        <v>21.916962486386247</v>
      </c>
      <c r="G392" s="1">
        <v>18.090914075321415</v>
      </c>
      <c r="H392" s="1">
        <v>23.755551778509634</v>
      </c>
      <c r="I392" s="6">
        <v>9.1406555295713492</v>
      </c>
      <c r="J392" s="6">
        <v>8.8609778751315886</v>
      </c>
      <c r="K392" s="6">
        <v>15.012045952656788</v>
      </c>
      <c r="L392" s="6">
        <v>4.5757139661990749</v>
      </c>
      <c r="M392" s="6">
        <v>23.742884347265935</v>
      </c>
      <c r="N392" s="6">
        <v>16.679474387876706</v>
      </c>
      <c r="O392" s="6">
        <v>18.025684126858312</v>
      </c>
      <c r="P392" s="1">
        <v>6.9749673896618338</v>
      </c>
      <c r="Q392" s="1">
        <v>6.1346662739237514</v>
      </c>
      <c r="R392" s="1">
        <v>9.1265268313499011</v>
      </c>
      <c r="S392" s="1">
        <v>13.548079554682081</v>
      </c>
      <c r="T392" s="1">
        <v>20.292891796207503</v>
      </c>
      <c r="U392" s="1">
        <v>32.08686638334067</v>
      </c>
      <c r="V392" s="1">
        <v>-15.628455786334818</v>
      </c>
      <c r="W392" s="7">
        <v>13.316568005316421</v>
      </c>
      <c r="X392" s="7">
        <v>25.542416452442161</v>
      </c>
      <c r="Y392" s="7">
        <v>27.084832904884319</v>
      </c>
      <c r="Z392" s="7">
        <v>14.843492794688855</v>
      </c>
      <c r="AA392" s="7">
        <v>32.828252794656272</v>
      </c>
      <c r="AB392" s="7">
        <v>31.712082262210799</v>
      </c>
      <c r="AC392" s="7">
        <v>-1.8119004683978268E-3</v>
      </c>
      <c r="AD392">
        <v>13.316568005316421</v>
      </c>
      <c r="AE392">
        <v>30.033624678663241</v>
      </c>
      <c r="AF392">
        <v>34.228457583547559</v>
      </c>
      <c r="AG392">
        <v>11.126985589377711</v>
      </c>
      <c r="AH392">
        <v>49.413568787976622</v>
      </c>
      <c r="AI392">
        <v>48.440205655526995</v>
      </c>
      <c r="AJ392">
        <v>-43.125435701405188</v>
      </c>
    </row>
    <row r="393" spans="1:36" x14ac:dyDescent="0.2">
      <c r="A393">
        <v>385</v>
      </c>
      <c r="B393" s="1">
        <v>12.898230408427983</v>
      </c>
      <c r="C393" s="1">
        <v>16.589314648693758</v>
      </c>
      <c r="D393" s="1">
        <v>16.727463656941893</v>
      </c>
      <c r="E393" s="1">
        <v>22.898910961397586</v>
      </c>
      <c r="F393" s="1">
        <v>19.32067758431398</v>
      </c>
      <c r="G393" s="1">
        <v>16.805814745832766</v>
      </c>
      <c r="H393" s="1">
        <v>17.478386381468876</v>
      </c>
      <c r="I393" s="6">
        <v>10.670962360787554</v>
      </c>
      <c r="J393" s="6">
        <v>11.177238180722194</v>
      </c>
      <c r="K393" s="6">
        <v>18.173743129037973</v>
      </c>
      <c r="L393" s="6">
        <v>17.515442987600892</v>
      </c>
      <c r="M393" s="6">
        <v>13.140837050703357</v>
      </c>
      <c r="N393" s="6">
        <v>18.822142067001277</v>
      </c>
      <c r="O393" s="6">
        <v>10.682704061649513</v>
      </c>
      <c r="P393" s="1">
        <v>18.421433799346048</v>
      </c>
      <c r="Q393" s="1">
        <v>21.107741841477782</v>
      </c>
      <c r="R393" s="1">
        <v>16.968361956928771</v>
      </c>
      <c r="S393" s="1">
        <v>24.584589503313566</v>
      </c>
      <c r="T393" s="1">
        <v>29.61254581505726</v>
      </c>
      <c r="U393" s="1">
        <v>23.101296803518277</v>
      </c>
      <c r="V393" s="1">
        <v>40.597795404827892</v>
      </c>
      <c r="W393" s="7">
        <v>0.25249180533325444</v>
      </c>
      <c r="X393" s="7">
        <v>16.183592325368796</v>
      </c>
      <c r="Y393" s="7">
        <v>17.027005159906047</v>
      </c>
      <c r="Z393" s="7">
        <v>13.942586575439778</v>
      </c>
      <c r="AA393" s="7">
        <v>11.620460366263851</v>
      </c>
      <c r="AB393" s="7">
        <v>19.446247944978396</v>
      </c>
      <c r="AC393" s="7">
        <v>39.773437705927932</v>
      </c>
      <c r="AD393">
        <v>0.25249180533325444</v>
      </c>
      <c r="AE393">
        <v>15.995388488053193</v>
      </c>
      <c r="AF393">
        <v>16.627259029835578</v>
      </c>
      <c r="AG393">
        <v>9.325173150879559</v>
      </c>
      <c r="AH393">
        <v>1.6960358240936626</v>
      </c>
      <c r="AI393">
        <v>17.775619862445989</v>
      </c>
      <c r="AJ393">
        <v>76.200313117783807</v>
      </c>
    </row>
    <row r="394" spans="1:36" x14ac:dyDescent="0.2">
      <c r="A394">
        <v>386</v>
      </c>
      <c r="B394" s="1">
        <v>11.835903581211612</v>
      </c>
      <c r="C394" s="1">
        <v>12.157851964908172</v>
      </c>
      <c r="D394" s="1">
        <v>15.741998039177027</v>
      </c>
      <c r="E394" s="1">
        <v>18.171218203898384</v>
      </c>
      <c r="F394" s="1">
        <v>19.134751974490399</v>
      </c>
      <c r="G394" s="1">
        <v>19.474269883985922</v>
      </c>
      <c r="H394" s="1">
        <v>19.002161139457904</v>
      </c>
      <c r="I394" s="6">
        <v>8.267349291724102</v>
      </c>
      <c r="J394" s="6">
        <v>13.041573160776652</v>
      </c>
      <c r="K394" s="6">
        <v>7.3592677999162701</v>
      </c>
      <c r="L394" s="6">
        <v>19.613467593650505</v>
      </c>
      <c r="M394" s="6">
        <v>16.937235705582555</v>
      </c>
      <c r="N394" s="6">
        <v>17.08920066226267</v>
      </c>
      <c r="O394" s="6">
        <v>21.867035104551999</v>
      </c>
      <c r="P394" s="1">
        <v>13.917099267755892</v>
      </c>
      <c r="Q394" s="1">
        <v>2.4377628386200865</v>
      </c>
      <c r="R394" s="1">
        <v>20.64377933224646</v>
      </c>
      <c r="S394" s="1">
        <v>6.7494960883841042</v>
      </c>
      <c r="T394" s="1">
        <v>38.768638067701829</v>
      </c>
      <c r="U394" s="1">
        <v>6.9310948555825114</v>
      </c>
      <c r="V394" s="1">
        <v>10.741702495436577</v>
      </c>
      <c r="W394" s="7">
        <v>13.497819497530259</v>
      </c>
      <c r="X394" s="7">
        <v>19.945012630346618</v>
      </c>
      <c r="Y394" s="7">
        <v>16.006307238395085</v>
      </c>
      <c r="Z394" s="7">
        <v>14.741570730814177</v>
      </c>
      <c r="AA394" s="7">
        <v>-1.0524805094553891E-3</v>
      </c>
      <c r="AB394" s="7">
        <v>17.347683611536507</v>
      </c>
      <c r="AC394" s="7">
        <v>6.7356206213491348</v>
      </c>
      <c r="AD394">
        <v>13.497819497530259</v>
      </c>
      <c r="AE394">
        <v>21.637518945519929</v>
      </c>
      <c r="AF394">
        <v>14.841037667191397</v>
      </c>
      <c r="AG394">
        <v>10.923141461628353</v>
      </c>
      <c r="AH394">
        <v>-24.452368081146275</v>
      </c>
      <c r="AI394">
        <v>12.529209028841269</v>
      </c>
      <c r="AJ394">
        <v>-22.913138135952593</v>
      </c>
    </row>
    <row r="395" spans="1:36" x14ac:dyDescent="0.2">
      <c r="A395">
        <v>387</v>
      </c>
      <c r="B395" s="1">
        <v>12.884158571291902</v>
      </c>
      <c r="C395" s="1">
        <v>19.507748700984521</v>
      </c>
      <c r="D395" s="1">
        <v>15.881208070775658</v>
      </c>
      <c r="E395" s="1">
        <v>17.705804558847973</v>
      </c>
      <c r="F395" s="1">
        <v>21.826593276300695</v>
      </c>
      <c r="G395" s="1">
        <v>22.615381011738016</v>
      </c>
      <c r="H395" s="1">
        <v>21.65667051815754</v>
      </c>
      <c r="I395" s="6">
        <v>13.799294826916665</v>
      </c>
      <c r="J395" s="6">
        <v>7.2184124156925504</v>
      </c>
      <c r="K395" s="6">
        <v>12.510632377731357</v>
      </c>
      <c r="L395" s="6">
        <v>17.06551656605712</v>
      </c>
      <c r="M395" s="6">
        <v>25.723555649665578</v>
      </c>
      <c r="N395" s="6">
        <v>22.223609905434078</v>
      </c>
      <c r="O395" s="6">
        <v>17.209035688916103</v>
      </c>
      <c r="P395" s="1">
        <v>13.296976455978477</v>
      </c>
      <c r="Q395" s="1">
        <v>24.743801697074478</v>
      </c>
      <c r="R395" s="1">
        <v>7.5695715971916657</v>
      </c>
      <c r="S395" s="1">
        <v>23.134954654554296</v>
      </c>
      <c r="T395" s="1">
        <v>31.708449065298986</v>
      </c>
      <c r="U395" s="1">
        <v>22.730548005756887</v>
      </c>
      <c r="V395" s="1">
        <v>11.100945718972085</v>
      </c>
      <c r="W395" s="7">
        <v>14.610436105926489</v>
      </c>
      <c r="X395" s="7">
        <v>25.542416452442161</v>
      </c>
      <c r="Y395" s="7">
        <v>13.794629643517681</v>
      </c>
      <c r="Z395" s="7">
        <v>15.146668504078105</v>
      </c>
      <c r="AA395" s="7">
        <v>20.139174257446136</v>
      </c>
      <c r="AB395" s="7">
        <v>11.914495738309984</v>
      </c>
      <c r="AC395" s="7">
        <v>-1.0490178993711652E-3</v>
      </c>
      <c r="AD395">
        <v>14.610436105926489</v>
      </c>
      <c r="AE395">
        <v>30.033624678663241</v>
      </c>
      <c r="AF395">
        <v>10.970601876155941</v>
      </c>
      <c r="AG395">
        <v>11.733337008156212</v>
      </c>
      <c r="AH395">
        <v>20.863142079253805</v>
      </c>
      <c r="AI395">
        <v>-1.0537606542250342</v>
      </c>
      <c r="AJ395">
        <v>-43.123147053698112</v>
      </c>
    </row>
    <row r="396" spans="1:36" x14ac:dyDescent="0.2">
      <c r="A396">
        <v>388</v>
      </c>
      <c r="B396" s="1">
        <v>15.709122629879012</v>
      </c>
      <c r="C396" s="1">
        <v>11.573180984638773</v>
      </c>
      <c r="D396" s="1">
        <v>16.948744079239759</v>
      </c>
      <c r="E396" s="1">
        <v>13.485910814105265</v>
      </c>
      <c r="F396" s="1">
        <v>17.835725352988746</v>
      </c>
      <c r="G396" s="1">
        <v>22.365816395281662</v>
      </c>
      <c r="H396" s="1">
        <v>23.480380410173179</v>
      </c>
      <c r="I396" s="6">
        <v>8.4406475808708752</v>
      </c>
      <c r="J396" s="6">
        <v>12.158125635145327</v>
      </c>
      <c r="K396" s="6">
        <v>6.371492371237359</v>
      </c>
      <c r="L396" s="6">
        <v>19.289381663541686</v>
      </c>
      <c r="M396" s="6">
        <v>11.644643523992006</v>
      </c>
      <c r="N396" s="6">
        <v>5.5739269605932833</v>
      </c>
      <c r="O396" s="6">
        <v>20.217690692343297</v>
      </c>
      <c r="P396" s="1">
        <v>11.931978649579481</v>
      </c>
      <c r="Q396" s="1">
        <v>12.355069392296839</v>
      </c>
      <c r="R396" s="1">
        <v>18.085735286738679</v>
      </c>
      <c r="S396" s="1">
        <v>32.014714185737006</v>
      </c>
      <c r="T396" s="1">
        <v>-0.42589539585867797</v>
      </c>
      <c r="U396" s="1">
        <v>11.681747159927422</v>
      </c>
      <c r="V396" s="1">
        <v>19.797386302664918</v>
      </c>
      <c r="W396" s="7">
        <v>30.900876068836922</v>
      </c>
      <c r="X396" s="7">
        <v>14.912035969881726</v>
      </c>
      <c r="Y396" s="7">
        <v>34.854088791623518</v>
      </c>
      <c r="Z396" s="7">
        <v>-1.0059359625799402E-4</v>
      </c>
      <c r="AA396" s="7">
        <v>17.315724410355049</v>
      </c>
      <c r="AB396" s="7">
        <v>22.030370795169418</v>
      </c>
      <c r="AC396" s="7">
        <v>14.090696072181943</v>
      </c>
      <c r="AD396">
        <v>30.900876068836922</v>
      </c>
      <c r="AE396">
        <v>14.088053954822591</v>
      </c>
      <c r="AF396">
        <v>47.82465538534116</v>
      </c>
      <c r="AG396">
        <v>-18.560201187192515</v>
      </c>
      <c r="AH396">
        <v>14.510379923298862</v>
      </c>
      <c r="AI396">
        <v>24.235926987923541</v>
      </c>
      <c r="AJ396">
        <v>-0.84791178345416784</v>
      </c>
    </row>
    <row r="397" spans="1:36" x14ac:dyDescent="0.2">
      <c r="A397">
        <v>389</v>
      </c>
      <c r="B397" s="1">
        <v>12.610064873906913</v>
      </c>
      <c r="C397" s="1">
        <v>12.525739613274492</v>
      </c>
      <c r="D397" s="1">
        <v>11.155007283036104</v>
      </c>
      <c r="E397" s="1">
        <v>11.275874734830028</v>
      </c>
      <c r="F397" s="1">
        <v>18.870883817844181</v>
      </c>
      <c r="G397" s="1">
        <v>21.799447005084332</v>
      </c>
      <c r="H397" s="1">
        <v>27.674835350731492</v>
      </c>
      <c r="I397" s="6">
        <v>11.967845552482917</v>
      </c>
      <c r="J397" s="6">
        <v>9.8349839210491972</v>
      </c>
      <c r="K397" s="6">
        <v>5.6923222519758951</v>
      </c>
      <c r="L397" s="6">
        <v>18.299866640521639</v>
      </c>
      <c r="M397" s="6">
        <v>21.761120123457911</v>
      </c>
      <c r="N397" s="6">
        <v>22.251604425256872</v>
      </c>
      <c r="O397" s="6">
        <v>44.091368851954407</v>
      </c>
      <c r="P397" s="1">
        <v>6.1839704318201267</v>
      </c>
      <c r="Q397" s="1">
        <v>6.5902376246023611</v>
      </c>
      <c r="R397" s="1">
        <v>22.484852793807619</v>
      </c>
      <c r="S397" s="1">
        <v>30.384330694863664</v>
      </c>
      <c r="T397" s="1">
        <v>13.899138611023627</v>
      </c>
      <c r="U397" s="1">
        <v>38.061369860945845</v>
      </c>
      <c r="V397" s="1">
        <v>50.119211173680412</v>
      </c>
      <c r="W397" s="7">
        <v>9.656818925440886</v>
      </c>
      <c r="X397" s="7">
        <v>32.015570671986758</v>
      </c>
      <c r="Y397" s="7">
        <v>16.157809126419412</v>
      </c>
      <c r="Z397" s="7">
        <v>6.7752823826001842</v>
      </c>
      <c r="AA397" s="7">
        <v>10.905594106960519</v>
      </c>
      <c r="AB397" s="7">
        <v>10.557782474558797</v>
      </c>
      <c r="AC397" s="7">
        <v>18.360077002185307</v>
      </c>
      <c r="AD397">
        <v>9.656818925440886</v>
      </c>
      <c r="AE397">
        <v>39.743356007980132</v>
      </c>
      <c r="AF397">
        <v>15.106165971233969</v>
      </c>
      <c r="AG397">
        <v>-5.0094352347996294</v>
      </c>
      <c r="AH397">
        <v>8.7586740661169837E-2</v>
      </c>
      <c r="AI397">
        <v>-4.4455438136030034</v>
      </c>
      <c r="AJ397">
        <v>11.960231006555926</v>
      </c>
    </row>
    <row r="398" spans="1:36" x14ac:dyDescent="0.2">
      <c r="A398">
        <v>390</v>
      </c>
      <c r="B398" s="1">
        <v>14.980605134415262</v>
      </c>
      <c r="C398" s="1">
        <v>12.042197476099624</v>
      </c>
      <c r="D398" s="1">
        <v>10.139288601215796</v>
      </c>
      <c r="E398" s="1">
        <v>18.322656551672587</v>
      </c>
      <c r="F398" s="1">
        <v>21.284339414418632</v>
      </c>
      <c r="G398" s="1">
        <v>20.883094834528617</v>
      </c>
      <c r="H398" s="1">
        <v>21.405688559274815</v>
      </c>
      <c r="I398" s="6">
        <v>12.303918101172009</v>
      </c>
      <c r="J398" s="6">
        <v>12.940905453128986</v>
      </c>
      <c r="K398" s="6">
        <v>15.029227451254208</v>
      </c>
      <c r="L398" s="6">
        <v>27.450427034734496</v>
      </c>
      <c r="M398" s="6">
        <v>30.832900248746149</v>
      </c>
      <c r="N398" s="6">
        <v>12.283635034945865</v>
      </c>
      <c r="O398" s="6">
        <v>22.053838511177151</v>
      </c>
      <c r="P398" s="1">
        <v>12.173924167290863</v>
      </c>
      <c r="Q398" s="1">
        <v>15.878427457605014</v>
      </c>
      <c r="R398" s="1">
        <v>20.018964289291652</v>
      </c>
      <c r="S398" s="1">
        <v>22.566492994313162</v>
      </c>
      <c r="T398" s="1">
        <v>19.239736996743993</v>
      </c>
      <c r="U398" s="1">
        <v>41.516200875818775</v>
      </c>
      <c r="V398" s="1">
        <v>-2.2060899762417563</v>
      </c>
      <c r="W398" s="7">
        <v>15.93878559305853</v>
      </c>
      <c r="X398" s="7">
        <v>15.203059184881742</v>
      </c>
      <c r="Y398" s="7">
        <v>27.084832904884319</v>
      </c>
      <c r="Z398" s="7">
        <v>11.621977005321526</v>
      </c>
      <c r="AA398" s="7">
        <v>10.707610581960299</v>
      </c>
      <c r="AB398" s="7">
        <v>20.606966367965711</v>
      </c>
      <c r="AC398" s="7">
        <v>15.268333083963567</v>
      </c>
      <c r="AD398">
        <v>15.93878559305853</v>
      </c>
      <c r="AE398">
        <v>14.524588777322609</v>
      </c>
      <c r="AF398">
        <v>34.228457583547559</v>
      </c>
      <c r="AG398">
        <v>4.6839540106430517</v>
      </c>
      <c r="AH398">
        <v>-0.35787619058932252</v>
      </c>
      <c r="AI398">
        <v>20.677415919914271</v>
      </c>
      <c r="AJ398">
        <v>2.6849992518907055</v>
      </c>
    </row>
    <row r="399" spans="1:36" x14ac:dyDescent="0.2">
      <c r="A399">
        <v>391</v>
      </c>
      <c r="B399" s="1">
        <v>10.566154693250073</v>
      </c>
      <c r="C399" s="1">
        <v>10.788772248196446</v>
      </c>
      <c r="D399" s="1">
        <v>13.755255425038918</v>
      </c>
      <c r="E399" s="1">
        <v>14.889201285318034</v>
      </c>
      <c r="F399" s="1">
        <v>16.247423960100726</v>
      </c>
      <c r="G399" s="1">
        <v>20.716962194149346</v>
      </c>
      <c r="H399" s="1">
        <v>19.518260433760425</v>
      </c>
      <c r="I399" s="6">
        <v>10.727236788045012</v>
      </c>
      <c r="J399" s="6">
        <v>14.783862165248211</v>
      </c>
      <c r="K399" s="6">
        <v>14.743629668696396</v>
      </c>
      <c r="L399" s="6">
        <v>14.235124687005198</v>
      </c>
      <c r="M399" s="6">
        <v>24.237374014707694</v>
      </c>
      <c r="N399" s="6">
        <v>30.649434826087628</v>
      </c>
      <c r="O399" s="6">
        <v>29.212960097947608</v>
      </c>
      <c r="P399" s="1">
        <v>12.483728987678575</v>
      </c>
      <c r="Q399" s="1">
        <v>8.1449169025733354</v>
      </c>
      <c r="R399" s="1">
        <v>9.7862275380762327</v>
      </c>
      <c r="S399" s="1">
        <v>6.1189641051312122</v>
      </c>
      <c r="T399" s="1">
        <v>15.290783342879084</v>
      </c>
      <c r="U399" s="1">
        <v>40.129610158570244</v>
      </c>
      <c r="V399" s="1">
        <v>4.1636772695599618</v>
      </c>
      <c r="W399" s="7">
        <v>12.451101155443348</v>
      </c>
      <c r="X399" s="7">
        <v>22.040732608333659</v>
      </c>
      <c r="Y399" s="7">
        <v>15.087520768822577</v>
      </c>
      <c r="Z399" s="7">
        <v>17.104291548334078</v>
      </c>
      <c r="AA399" s="7">
        <v>0.54878037640479493</v>
      </c>
      <c r="AB399" s="7">
        <v>35.861871928238969</v>
      </c>
      <c r="AC399" s="7">
        <v>16.555605532782199</v>
      </c>
      <c r="AD399">
        <v>12.451101155443348</v>
      </c>
      <c r="AE399">
        <v>24.781098912500486</v>
      </c>
      <c r="AF399">
        <v>13.233161345439507</v>
      </c>
      <c r="AG399">
        <v>15.648583096668157</v>
      </c>
      <c r="AH399">
        <v>-23.215244153089213</v>
      </c>
      <c r="AI399">
        <v>58.814679820597419</v>
      </c>
      <c r="AJ399">
        <v>6.5468165983465898</v>
      </c>
    </row>
    <row r="400" spans="1:36" x14ac:dyDescent="0.2">
      <c r="A400">
        <v>392</v>
      </c>
      <c r="B400" s="1">
        <v>14.715047777897185</v>
      </c>
      <c r="C400" s="1">
        <v>8.2876746407346662</v>
      </c>
      <c r="D400" s="1">
        <v>16.831672712578889</v>
      </c>
      <c r="E400" s="1">
        <v>20.415086874431278</v>
      </c>
      <c r="F400" s="1">
        <v>15.76029749769517</v>
      </c>
      <c r="G400" s="1">
        <v>17.711045222644024</v>
      </c>
      <c r="H400" s="1">
        <v>22.817956831976968</v>
      </c>
      <c r="I400" s="6">
        <v>8.809244377492881</v>
      </c>
      <c r="J400" s="6">
        <v>10.20851088403375</v>
      </c>
      <c r="K400" s="6">
        <v>9.9099862725874743</v>
      </c>
      <c r="L400" s="6">
        <v>17.867986629643479</v>
      </c>
      <c r="M400" s="6">
        <v>14.068624618994013</v>
      </c>
      <c r="N400" s="6">
        <v>23.671797920858204</v>
      </c>
      <c r="O400" s="6">
        <v>25.842208938394386</v>
      </c>
      <c r="P400" s="1">
        <v>9.173580359978283</v>
      </c>
      <c r="Q400" s="1">
        <v>14.423731928586996</v>
      </c>
      <c r="R400" s="1">
        <v>13.104531900665812</v>
      </c>
      <c r="S400" s="1">
        <v>22.046427203056641</v>
      </c>
      <c r="T400" s="1">
        <v>25.003669551711234</v>
      </c>
      <c r="U400" s="1">
        <v>36.516329975042218</v>
      </c>
      <c r="V400" s="1">
        <v>-14.293733802914453</v>
      </c>
      <c r="W400" s="7">
        <v>30.900133880957867</v>
      </c>
      <c r="X400" s="7">
        <v>15.411232952584433</v>
      </c>
      <c r="Y400" s="7">
        <v>19.626512653823294</v>
      </c>
      <c r="Z400" s="7">
        <v>29.693945093268933</v>
      </c>
      <c r="AA400" s="7">
        <v>19.871139094193992</v>
      </c>
      <c r="AB400" s="7">
        <v>25.271112268872322</v>
      </c>
      <c r="AC400" s="7">
        <v>42.817011155204007</v>
      </c>
      <c r="AD400">
        <v>30.900133880957867</v>
      </c>
      <c r="AE400">
        <v>14.836849428876647</v>
      </c>
      <c r="AF400">
        <v>21.176397144190766</v>
      </c>
      <c r="AG400">
        <v>40.827890186537871</v>
      </c>
      <c r="AH400">
        <v>20.26006296193648</v>
      </c>
      <c r="AI400">
        <v>32.337780672180806</v>
      </c>
      <c r="AJ400">
        <v>85.331033465612009</v>
      </c>
    </row>
    <row r="401" spans="1:36" x14ac:dyDescent="0.2">
      <c r="A401">
        <v>393</v>
      </c>
      <c r="B401" s="1">
        <v>15.532571297220525</v>
      </c>
      <c r="C401" s="1">
        <v>12.417708664624259</v>
      </c>
      <c r="D401" s="1">
        <v>13.444788142456616</v>
      </c>
      <c r="E401" s="1">
        <v>16.097959455400979</v>
      </c>
      <c r="F401" s="1">
        <v>18.401664873285082</v>
      </c>
      <c r="G401" s="1">
        <v>17.610266098590095</v>
      </c>
      <c r="H401" s="1">
        <v>22.969141310894681</v>
      </c>
      <c r="I401" s="6">
        <v>10.39162078385999</v>
      </c>
      <c r="J401" s="6">
        <v>11.82962290507335</v>
      </c>
      <c r="K401" s="6">
        <v>8.2826917341134205</v>
      </c>
      <c r="L401" s="6">
        <v>15.16287849435809</v>
      </c>
      <c r="M401" s="6">
        <v>16.32864369755692</v>
      </c>
      <c r="N401" s="6">
        <v>22.796975095621903</v>
      </c>
      <c r="O401" s="6">
        <v>18.695623423535711</v>
      </c>
      <c r="P401" s="1">
        <v>11.493999213408477</v>
      </c>
      <c r="Q401" s="1">
        <v>12.506870282048087</v>
      </c>
      <c r="R401" s="1">
        <v>7.3217058880556287</v>
      </c>
      <c r="S401" s="1">
        <v>7.2220007350324664</v>
      </c>
      <c r="T401" s="1">
        <v>19.04577212362161</v>
      </c>
      <c r="U401" s="1">
        <v>5.6744490437518085</v>
      </c>
      <c r="V401" s="1">
        <v>13.817887995139161</v>
      </c>
      <c r="W401" s="7">
        <v>24</v>
      </c>
      <c r="X401" s="7">
        <v>25.542416452442161</v>
      </c>
      <c r="Y401" s="7">
        <v>-1.7464651855547153E-3</v>
      </c>
      <c r="Z401" s="7">
        <v>36.85857762342107</v>
      </c>
      <c r="AA401" s="7">
        <v>18.654779179716584</v>
      </c>
      <c r="AB401" s="7">
        <v>16.603107682469421</v>
      </c>
      <c r="AC401" s="7">
        <v>14.458794978308116</v>
      </c>
      <c r="AD401">
        <v>24</v>
      </c>
      <c r="AE401">
        <v>30.033624678663241</v>
      </c>
      <c r="AF401">
        <v>-13.173056314074717</v>
      </c>
      <c r="AG401">
        <v>55.157155246842144</v>
      </c>
      <c r="AH401">
        <v>17.523253154362319</v>
      </c>
      <c r="AI401">
        <v>10.667769206173553</v>
      </c>
      <c r="AJ401">
        <v>0.25638493492434927</v>
      </c>
    </row>
    <row r="402" spans="1:36" x14ac:dyDescent="0.2">
      <c r="A402">
        <v>394</v>
      </c>
      <c r="B402" s="1">
        <v>11.091590530447503</v>
      </c>
      <c r="C402" s="1">
        <v>12.207463762828594</v>
      </c>
      <c r="D402" s="1">
        <v>9.4705641219462571</v>
      </c>
      <c r="E402" s="1">
        <v>19.111374309659428</v>
      </c>
      <c r="F402" s="1">
        <v>15.925152128223193</v>
      </c>
      <c r="G402" s="1">
        <v>22.428363223638655</v>
      </c>
      <c r="H402" s="1">
        <v>22.845638375189854</v>
      </c>
      <c r="I402" s="6">
        <v>3.8870631605882373</v>
      </c>
      <c r="J402" s="6">
        <v>16.137690445702898</v>
      </c>
      <c r="K402" s="6">
        <v>12.790295625687756</v>
      </c>
      <c r="L402" s="6">
        <v>16.438416707325981</v>
      </c>
      <c r="M402" s="6">
        <v>21.840682238182463</v>
      </c>
      <c r="N402" s="6">
        <v>18.726320667869004</v>
      </c>
      <c r="O402" s="6">
        <v>28.228534504573354</v>
      </c>
      <c r="P402" s="1">
        <v>10.300144003906375</v>
      </c>
      <c r="Q402" s="1">
        <v>6.6825634422271261</v>
      </c>
      <c r="R402" s="1">
        <v>24.277873290558116</v>
      </c>
      <c r="S402" s="1">
        <v>18.24172581641124</v>
      </c>
      <c r="T402" s="1">
        <v>-2.8519556592359869</v>
      </c>
      <c r="U402" s="1">
        <v>18.175241901534569</v>
      </c>
      <c r="V402" s="1">
        <v>17.016022701763305</v>
      </c>
      <c r="W402" s="7">
        <v>-2.2098388408355873E-4</v>
      </c>
      <c r="X402" s="7">
        <v>8.9121139153775708</v>
      </c>
      <c r="Y402" s="7">
        <v>27.671854219215334</v>
      </c>
      <c r="Z402" s="7">
        <v>19.978680833040709</v>
      </c>
      <c r="AA402" s="7">
        <v>22.533177966209248</v>
      </c>
      <c r="AB402" s="7">
        <v>19.773165906206266</v>
      </c>
      <c r="AC402" s="7">
        <v>11.639634913069502</v>
      </c>
      <c r="AD402">
        <v>-2.2098388408355873E-4</v>
      </c>
      <c r="AE402">
        <v>5.0881708730663542</v>
      </c>
      <c r="AF402">
        <v>35.255744883626839</v>
      </c>
      <c r="AG402">
        <v>21.397361666081419</v>
      </c>
      <c r="AH402">
        <v>26.249650423970806</v>
      </c>
      <c r="AI402">
        <v>18.592914765515662</v>
      </c>
      <c r="AJ402">
        <v>-8.2010952607914867</v>
      </c>
    </row>
    <row r="403" spans="1:36" x14ac:dyDescent="0.2">
      <c r="A403">
        <v>395</v>
      </c>
      <c r="B403" s="1">
        <v>8.6037416250049574</v>
      </c>
      <c r="C403" s="1">
        <v>13.880489637195609</v>
      </c>
      <c r="D403" s="1">
        <v>10.186150709543142</v>
      </c>
      <c r="E403" s="1">
        <v>13.013119943515363</v>
      </c>
      <c r="F403" s="1">
        <v>14.867879317639428</v>
      </c>
      <c r="G403" s="1">
        <v>20.448516415728854</v>
      </c>
      <c r="H403" s="1">
        <v>21.248706248062831</v>
      </c>
      <c r="I403" s="6">
        <v>13.692331179905297</v>
      </c>
      <c r="J403" s="6">
        <v>10.155500296163737</v>
      </c>
      <c r="K403" s="6">
        <v>15.251019416541377</v>
      </c>
      <c r="L403" s="6">
        <v>22.32680412016887</v>
      </c>
      <c r="M403" s="6">
        <v>20.657996078749544</v>
      </c>
      <c r="N403" s="6">
        <v>29.938106481072587</v>
      </c>
      <c r="O403" s="6">
        <v>17.147774352248966</v>
      </c>
      <c r="P403" s="1">
        <v>9.399766336817061</v>
      </c>
      <c r="Q403" s="1">
        <v>15.376330281572928</v>
      </c>
      <c r="R403" s="1">
        <v>12.129982031479186</v>
      </c>
      <c r="S403" s="1">
        <v>31.327920568722448</v>
      </c>
      <c r="T403" s="1">
        <v>9.6709954335385131</v>
      </c>
      <c r="U403" s="1">
        <v>33.156274227953183</v>
      </c>
      <c r="V403" s="1">
        <v>44.848693834338391</v>
      </c>
      <c r="W403" s="7">
        <v>13.625951092877759</v>
      </c>
      <c r="X403" s="7">
        <v>11.935054783879533</v>
      </c>
      <c r="Y403" s="7">
        <v>11.172193535404476</v>
      </c>
      <c r="Z403" s="7">
        <v>15.509037439200908</v>
      </c>
      <c r="AA403" s="7">
        <v>30.169665809768638</v>
      </c>
      <c r="AB403" s="7">
        <v>11.735086056949825</v>
      </c>
      <c r="AC403" s="7">
        <v>19.414517920732969</v>
      </c>
      <c r="AD403">
        <v>13.625951092877759</v>
      </c>
      <c r="AE403">
        <v>9.6225821758193018</v>
      </c>
      <c r="AF403">
        <v>6.3813386869578359</v>
      </c>
      <c r="AG403">
        <v>12.458074878401819</v>
      </c>
      <c r="AH403">
        <v>43.431748071979435</v>
      </c>
      <c r="AI403">
        <v>-1.5022848576254357</v>
      </c>
      <c r="AJ403">
        <v>15.123553762198908</v>
      </c>
    </row>
    <row r="404" spans="1:36" x14ac:dyDescent="0.2">
      <c r="A404">
        <v>396</v>
      </c>
      <c r="B404" s="1">
        <v>10.069410291809678</v>
      </c>
      <c r="C404" s="1">
        <v>12.737189872404532</v>
      </c>
      <c r="D404" s="1">
        <v>14.860221005982595</v>
      </c>
      <c r="E404" s="1">
        <v>14.627234028748841</v>
      </c>
      <c r="F404" s="1">
        <v>18.763296564154977</v>
      </c>
      <c r="G404" s="1">
        <v>19.121230828033525</v>
      </c>
      <c r="H404" s="1">
        <v>23.506687956232007</v>
      </c>
      <c r="I404" s="6">
        <v>12.341335856896137</v>
      </c>
      <c r="J404" s="6">
        <v>15.640326690813266</v>
      </c>
      <c r="K404" s="6">
        <v>8.7083805407661501</v>
      </c>
      <c r="L404" s="6">
        <v>20.929964908570412</v>
      </c>
      <c r="M404" s="6">
        <v>22.461747334810262</v>
      </c>
      <c r="N404" s="6">
        <v>21.441007647430389</v>
      </c>
      <c r="O404" s="6">
        <v>25.271722203767393</v>
      </c>
      <c r="P404" s="1">
        <v>7.819697928083535</v>
      </c>
      <c r="Q404" s="1">
        <v>16.894568786237507</v>
      </c>
      <c r="R404" s="1">
        <v>4.886169506272239</v>
      </c>
      <c r="S404" s="1">
        <v>10.392673768359597</v>
      </c>
      <c r="T404" s="1">
        <v>5.8814977073824668</v>
      </c>
      <c r="U404" s="1">
        <v>7.1204860050816752</v>
      </c>
      <c r="V404" s="1">
        <v>15.546413338734535</v>
      </c>
      <c r="W404" s="7">
        <v>27.242285827269217</v>
      </c>
      <c r="X404" s="7">
        <v>9.3259190177087312</v>
      </c>
      <c r="Y404" s="7">
        <v>9.6015795298625246</v>
      </c>
      <c r="Z404" s="7">
        <v>0.55452279514961778</v>
      </c>
      <c r="AA404" s="7">
        <v>19.442752381906249</v>
      </c>
      <c r="AB404" s="7">
        <v>17.00173543267362</v>
      </c>
      <c r="AC404" s="7">
        <v>33.331038996985626</v>
      </c>
      <c r="AD404">
        <v>27.242285827269217</v>
      </c>
      <c r="AE404">
        <v>5.7088785265630975</v>
      </c>
      <c r="AF404">
        <v>3.6327641772594195</v>
      </c>
      <c r="AG404">
        <v>-17.450954409700763</v>
      </c>
      <c r="AH404">
        <v>19.296192859289064</v>
      </c>
      <c r="AI404">
        <v>11.664338581684049</v>
      </c>
      <c r="AJ404">
        <v>56.873116990956866</v>
      </c>
    </row>
    <row r="405" spans="1:36" x14ac:dyDescent="0.2">
      <c r="A405">
        <v>397</v>
      </c>
      <c r="B405" s="1">
        <v>10.902158358709857</v>
      </c>
      <c r="C405" s="1">
        <v>16.432737565211895</v>
      </c>
      <c r="D405" s="1">
        <v>17.190216104121571</v>
      </c>
      <c r="E405" s="1">
        <v>20.633878295900605</v>
      </c>
      <c r="F405" s="1">
        <v>20.410162307188038</v>
      </c>
      <c r="G405" s="1">
        <v>21.777399766014636</v>
      </c>
      <c r="H405" s="1">
        <v>24.140066362001029</v>
      </c>
      <c r="I405" s="6">
        <v>10.068972965624114</v>
      </c>
      <c r="J405" s="6">
        <v>13.747673520076948</v>
      </c>
      <c r="K405" s="6">
        <v>16.661329074877763</v>
      </c>
      <c r="L405" s="6">
        <v>23.495516217081882</v>
      </c>
      <c r="M405" s="6">
        <v>21.137383421255741</v>
      </c>
      <c r="N405" s="6">
        <v>-2.139521804149318</v>
      </c>
      <c r="O405" s="6">
        <v>19.107503784712335</v>
      </c>
      <c r="P405" s="1">
        <v>9.2333474076658781</v>
      </c>
      <c r="Q405" s="1">
        <v>7.7580763227838752</v>
      </c>
      <c r="R405" s="1">
        <v>12.908125870267302</v>
      </c>
      <c r="S405" s="1">
        <v>11.990994776235716</v>
      </c>
      <c r="T405" s="1">
        <v>19.297416239335998</v>
      </c>
      <c r="U405" s="1">
        <v>17.989966266757804</v>
      </c>
      <c r="V405" s="1">
        <v>19.695903541484117</v>
      </c>
      <c r="W405" s="7">
        <v>28.05839855703951</v>
      </c>
      <c r="X405" s="7">
        <v>14.624598708574911</v>
      </c>
      <c r="Y405" s="7">
        <v>16.128098874764049</v>
      </c>
      <c r="Z405" s="7">
        <v>32.877001515269399</v>
      </c>
      <c r="AA405" s="7">
        <v>9.5710274664999222</v>
      </c>
      <c r="AB405" s="7">
        <v>-8.9748900004074975E-4</v>
      </c>
      <c r="AC405" s="7">
        <v>13.408726581814486</v>
      </c>
      <c r="AD405">
        <v>28.05839855703951</v>
      </c>
      <c r="AE405">
        <v>13.656898062862368</v>
      </c>
      <c r="AF405">
        <v>15.054173030837084</v>
      </c>
      <c r="AG405">
        <v>47.194003030538795</v>
      </c>
      <c r="AH405">
        <v>-2.9151882003751726</v>
      </c>
      <c r="AI405">
        <v>-30.8422437225001</v>
      </c>
      <c r="AJ405">
        <v>-2.8938202545565397</v>
      </c>
    </row>
    <row r="406" spans="1:36" x14ac:dyDescent="0.2">
      <c r="A406">
        <v>398</v>
      </c>
      <c r="B406" s="1">
        <v>7.9150448001271378</v>
      </c>
      <c r="C406" s="1">
        <v>17.703035227336944</v>
      </c>
      <c r="D406" s="1">
        <v>11.049955501534967</v>
      </c>
      <c r="E406" s="1">
        <v>16.532377981142329</v>
      </c>
      <c r="F406" s="1">
        <v>18.637809055283</v>
      </c>
      <c r="G406" s="1">
        <v>20.665342794873915</v>
      </c>
      <c r="H406" s="1">
        <v>23.546385176157749</v>
      </c>
      <c r="I406" s="6">
        <v>10.642997352228809</v>
      </c>
      <c r="J406" s="6">
        <v>12.675205227800936</v>
      </c>
      <c r="K406" s="6">
        <v>11.917618795247606</v>
      </c>
      <c r="L406" s="6">
        <v>9.1375767170616342</v>
      </c>
      <c r="M406" s="6">
        <v>8.6388654144199712</v>
      </c>
      <c r="N406" s="6">
        <v>35.772359750857774</v>
      </c>
      <c r="O406" s="6">
        <v>7.7394459573444419</v>
      </c>
      <c r="P406" s="1">
        <v>10.683542389544836</v>
      </c>
      <c r="Q406" s="1">
        <v>19.363571377436472</v>
      </c>
      <c r="R406" s="1">
        <v>14.854002032034842</v>
      </c>
      <c r="S406" s="1">
        <v>3.117295200998802</v>
      </c>
      <c r="T406" s="1">
        <v>18.796114481389075</v>
      </c>
      <c r="U406" s="1">
        <v>-2.5798799575725191</v>
      </c>
      <c r="V406" s="1">
        <v>-10.056981826699811</v>
      </c>
      <c r="W406" s="7">
        <v>15.243597906288537</v>
      </c>
      <c r="X406" s="7">
        <v>13.096051429087428</v>
      </c>
      <c r="Y406" s="7">
        <v>10.324307239515027</v>
      </c>
      <c r="Z406" s="7">
        <v>11.274115709271696</v>
      </c>
      <c r="AA406" s="7">
        <v>18.243876139987048</v>
      </c>
      <c r="AB406" s="7">
        <v>21.090853980359253</v>
      </c>
      <c r="AC406" s="7">
        <v>18.236093244743721</v>
      </c>
      <c r="AD406">
        <v>15.243597906288537</v>
      </c>
      <c r="AE406">
        <v>11.364077143631144</v>
      </c>
      <c r="AF406">
        <v>4.8975376691512986</v>
      </c>
      <c r="AG406">
        <v>3.9882314185433936</v>
      </c>
      <c r="AH406">
        <v>16.598721314970859</v>
      </c>
      <c r="AI406">
        <v>21.887134950898137</v>
      </c>
      <c r="AJ406">
        <v>11.588279734231167</v>
      </c>
    </row>
    <row r="407" spans="1:36" x14ac:dyDescent="0.2">
      <c r="A407">
        <v>399</v>
      </c>
      <c r="B407" s="1">
        <v>12.817001886080398</v>
      </c>
      <c r="C407" s="1">
        <v>8.9192424110823083</v>
      </c>
      <c r="D407" s="1">
        <v>20.510837129442915</v>
      </c>
      <c r="E407" s="1">
        <v>17.736676261120309</v>
      </c>
      <c r="F407" s="1">
        <v>19.96744458180515</v>
      </c>
      <c r="G407" s="1">
        <v>24.668357189612106</v>
      </c>
      <c r="H407" s="1">
        <v>25.635378020084961</v>
      </c>
      <c r="I407" s="6">
        <v>15.687080613440225</v>
      </c>
      <c r="J407" s="6">
        <v>12.909212041027422</v>
      </c>
      <c r="K407" s="6">
        <v>11.652627363345879</v>
      </c>
      <c r="L407" s="6">
        <v>15.669568226800711</v>
      </c>
      <c r="M407" s="6">
        <v>10.778986896611919</v>
      </c>
      <c r="N407" s="6">
        <v>24.960273543755978</v>
      </c>
      <c r="O407" s="6">
        <v>16.926558228190444</v>
      </c>
      <c r="P407" s="1">
        <v>4.2876840930422038</v>
      </c>
      <c r="Q407" s="1">
        <v>16.937977743649036</v>
      </c>
      <c r="R407" s="1">
        <v>19.046063232166599</v>
      </c>
      <c r="S407" s="1">
        <v>12.698631554359787</v>
      </c>
      <c r="T407" s="1">
        <v>8.295616301085877</v>
      </c>
      <c r="U407" s="1">
        <v>2.0381522258653071</v>
      </c>
      <c r="V407" s="1">
        <v>26.480236012862299</v>
      </c>
      <c r="W407" s="7">
        <v>8.1462750121188989</v>
      </c>
      <c r="X407" s="7">
        <v>10.395493146901023</v>
      </c>
      <c r="Y407" s="7">
        <v>34.873439081281639</v>
      </c>
      <c r="Z407" s="7">
        <v>14.211194223028841</v>
      </c>
      <c r="AA407" s="7">
        <v>23.027770949327355</v>
      </c>
      <c r="AB407" s="7">
        <v>31.712082262210799</v>
      </c>
      <c r="AC407" s="7">
        <v>12.891438619892437</v>
      </c>
      <c r="AD407">
        <v>8.1462750121188989</v>
      </c>
      <c r="AE407">
        <v>7.3132397203515378</v>
      </c>
      <c r="AF407">
        <v>47.858518392242871</v>
      </c>
      <c r="AG407">
        <v>9.8623884460576825</v>
      </c>
      <c r="AH407">
        <v>27.362484635986547</v>
      </c>
      <c r="AI407">
        <v>48.440205655526995</v>
      </c>
      <c r="AJ407">
        <v>-4.4456841403226823</v>
      </c>
    </row>
    <row r="408" spans="1:36" x14ac:dyDescent="0.2">
      <c r="A408">
        <v>400</v>
      </c>
      <c r="B408" s="1">
        <v>8.1305925925079254</v>
      </c>
      <c r="C408" s="1">
        <v>10.514498308453517</v>
      </c>
      <c r="D408" s="1">
        <v>10.995775101406634</v>
      </c>
      <c r="E408" s="1">
        <v>15.693761388862541</v>
      </c>
      <c r="F408" s="1">
        <v>17.803879616709082</v>
      </c>
      <c r="G408" s="1">
        <v>19.037139736787363</v>
      </c>
      <c r="H408" s="1">
        <v>15.340635825718877</v>
      </c>
      <c r="I408" s="6">
        <v>8.6121253863847542</v>
      </c>
      <c r="J408" s="6">
        <v>14.673262366689157</v>
      </c>
      <c r="K408" s="6">
        <v>12.444991594283596</v>
      </c>
      <c r="L408" s="6">
        <v>7.547595410926986</v>
      </c>
      <c r="M408" s="6">
        <v>22.072971669038257</v>
      </c>
      <c r="N408" s="6">
        <v>37.053649011104412</v>
      </c>
      <c r="O408" s="6">
        <v>27.263487695336231</v>
      </c>
      <c r="P408" s="1">
        <v>12.303362248479306</v>
      </c>
      <c r="Q408" s="1">
        <v>13.56003879197255</v>
      </c>
      <c r="R408" s="1">
        <v>2.0746589736173284</v>
      </c>
      <c r="S408" s="1">
        <v>11.892636907786185</v>
      </c>
      <c r="T408" s="1">
        <v>3.841702627400263</v>
      </c>
      <c r="U408" s="1">
        <v>7.7327395947060644</v>
      </c>
      <c r="V408" s="1">
        <v>10.367294410772779</v>
      </c>
      <c r="W408" s="7">
        <v>24</v>
      </c>
      <c r="X408" s="7">
        <v>15.285307723710586</v>
      </c>
      <c r="Y408" s="7">
        <v>18.729925278419636</v>
      </c>
      <c r="Z408" s="7">
        <v>35.358767666516336</v>
      </c>
      <c r="AA408" s="7">
        <v>14.892750263606423</v>
      </c>
      <c r="AB408" s="7">
        <v>38.714026695383296</v>
      </c>
      <c r="AC408" s="7">
        <v>16.364733749968327</v>
      </c>
      <c r="AD408">
        <v>24</v>
      </c>
      <c r="AE408">
        <v>14.647961585565881</v>
      </c>
      <c r="AF408">
        <v>19.607369237234362</v>
      </c>
      <c r="AG408">
        <v>52.157535333032676</v>
      </c>
      <c r="AH408">
        <v>9.0586880931144531</v>
      </c>
      <c r="AI408">
        <v>65.945066738458252</v>
      </c>
      <c r="AJ408">
        <v>5.9742012499049846</v>
      </c>
    </row>
    <row r="409" spans="1:36" x14ac:dyDescent="0.2">
      <c r="A409">
        <v>401</v>
      </c>
      <c r="B409" s="1">
        <v>12.327043983999776</v>
      </c>
      <c r="C409" s="1">
        <v>12.789179395662398</v>
      </c>
      <c r="D409" s="1">
        <v>11.191678967908837</v>
      </c>
      <c r="E409" s="1">
        <v>14.124307612913171</v>
      </c>
      <c r="F409" s="1">
        <v>21.900227572166063</v>
      </c>
      <c r="G409" s="1">
        <v>17.594880877910782</v>
      </c>
      <c r="H409" s="1">
        <v>19.0324093772801</v>
      </c>
      <c r="I409" s="6">
        <v>13.034448056237533</v>
      </c>
      <c r="J409" s="6">
        <v>13.626196458779223</v>
      </c>
      <c r="K409" s="6">
        <v>11.068056045683582</v>
      </c>
      <c r="L409" s="6">
        <v>11.74011593346949</v>
      </c>
      <c r="M409" s="6">
        <v>21.733552578643732</v>
      </c>
      <c r="N409" s="6">
        <v>23.380630332314361</v>
      </c>
      <c r="O409" s="6">
        <v>27.887176865239958</v>
      </c>
      <c r="P409" s="1">
        <v>7.8306241991444656</v>
      </c>
      <c r="Q409" s="1">
        <v>9.9892635971920498</v>
      </c>
      <c r="R409" s="1">
        <v>12.558548143559507</v>
      </c>
      <c r="S409" s="1">
        <v>10.679266621894914</v>
      </c>
      <c r="T409" s="1">
        <v>29.275597691864512</v>
      </c>
      <c r="U409" s="1">
        <v>45.381345242377705</v>
      </c>
      <c r="V409" s="1">
        <v>32.720026176596832</v>
      </c>
      <c r="W409" s="7">
        <v>30.901177002804026</v>
      </c>
      <c r="X409" s="7">
        <v>27.58656323364637</v>
      </c>
      <c r="Y409" s="7">
        <v>13.53568893144444</v>
      </c>
      <c r="Z409" s="7">
        <v>-6.9132114878698301E-4</v>
      </c>
      <c r="AA409" s="7">
        <v>17.893452420558219</v>
      </c>
      <c r="AB409" s="7">
        <v>8.5623708790184505</v>
      </c>
      <c r="AC409" s="7">
        <v>38.996987900947445</v>
      </c>
      <c r="AD409">
        <v>30.901177002804026</v>
      </c>
      <c r="AE409">
        <v>33.099844850469559</v>
      </c>
      <c r="AF409">
        <v>10.517455630027772</v>
      </c>
      <c r="AG409">
        <v>-18.561382642297573</v>
      </c>
      <c r="AH409">
        <v>15.810267946255992</v>
      </c>
      <c r="AI409">
        <v>-9.4340728024538709</v>
      </c>
      <c r="AJ409">
        <v>73.870963702842332</v>
      </c>
    </row>
    <row r="410" spans="1:36" x14ac:dyDescent="0.2">
      <c r="A410">
        <v>402</v>
      </c>
      <c r="B410" s="1">
        <v>11.873819390434504</v>
      </c>
      <c r="C410" s="1">
        <v>11.66308527343185</v>
      </c>
      <c r="D410" s="1">
        <v>12.889424900052838</v>
      </c>
      <c r="E410" s="1">
        <v>13.703384575410738</v>
      </c>
      <c r="F410" s="1">
        <v>12.696484473478568</v>
      </c>
      <c r="G410" s="1">
        <v>26.107472543580997</v>
      </c>
      <c r="H410" s="1">
        <v>17.178909780294454</v>
      </c>
      <c r="I410" s="6">
        <v>9.4368960965185646</v>
      </c>
      <c r="J410" s="6">
        <v>6.6393815824125246</v>
      </c>
      <c r="K410" s="6">
        <v>24.027172667024388</v>
      </c>
      <c r="L410" s="6">
        <v>13.815483127997403</v>
      </c>
      <c r="M410" s="6">
        <v>27.895517754266493</v>
      </c>
      <c r="N410" s="6">
        <v>10.287924697196342</v>
      </c>
      <c r="O410" s="6">
        <v>31.082465699370776</v>
      </c>
      <c r="P410" s="1">
        <v>8.4350471564819056</v>
      </c>
      <c r="Q410" s="1">
        <v>14.27971939973205</v>
      </c>
      <c r="R410" s="1">
        <v>16.406789091243361</v>
      </c>
      <c r="S410" s="1">
        <v>14.999862882405473</v>
      </c>
      <c r="T410" s="1">
        <v>13.32601101708957</v>
      </c>
      <c r="U410" s="1">
        <v>11.912006598687798</v>
      </c>
      <c r="V410" s="1">
        <v>0.45582881226104632</v>
      </c>
      <c r="W410" s="7">
        <v>11.935922732736481</v>
      </c>
      <c r="X410" s="7">
        <v>10.897942187916376</v>
      </c>
      <c r="Y410" s="7">
        <v>-2.0619985393926398E-4</v>
      </c>
      <c r="Z410" s="7">
        <v>16.388893676242645</v>
      </c>
      <c r="AA410" s="7">
        <v>16.945409434276353</v>
      </c>
      <c r="AB410" s="7">
        <v>16.035704356058005</v>
      </c>
      <c r="AC410" s="7">
        <v>32.853238862863272</v>
      </c>
      <c r="AD410">
        <v>11.935922732736481</v>
      </c>
      <c r="AE410">
        <v>8.0669132818745641</v>
      </c>
      <c r="AF410">
        <v>-13.170360849744394</v>
      </c>
      <c r="AG410">
        <v>14.21778735248529</v>
      </c>
      <c r="AH410">
        <v>13.677171227121796</v>
      </c>
      <c r="AI410">
        <v>9.2492608901450133</v>
      </c>
      <c r="AJ410">
        <v>55.439716588589832</v>
      </c>
    </row>
    <row r="411" spans="1:36" x14ac:dyDescent="0.2">
      <c r="A411">
        <v>403</v>
      </c>
      <c r="B411" s="1">
        <v>8.6874207425168439</v>
      </c>
      <c r="C411" s="1">
        <v>14.304812557419044</v>
      </c>
      <c r="D411" s="1">
        <v>13.27043674763171</v>
      </c>
      <c r="E411" s="1">
        <v>16.235991447176559</v>
      </c>
      <c r="F411" s="1">
        <v>16.742746929778207</v>
      </c>
      <c r="G411" s="1">
        <v>20.613802857788407</v>
      </c>
      <c r="H411" s="1">
        <v>16.610131091760842</v>
      </c>
      <c r="I411" s="6">
        <v>11.4456860068263</v>
      </c>
      <c r="J411" s="6">
        <v>16.959154746987444</v>
      </c>
      <c r="K411" s="6">
        <v>19.436383521487578</v>
      </c>
      <c r="L411" s="6">
        <v>16.055154474299037</v>
      </c>
      <c r="M411" s="6">
        <v>16.614040452959593</v>
      </c>
      <c r="N411" s="6">
        <v>11.340749173250172</v>
      </c>
      <c r="O411" s="6">
        <v>18.468375125827478</v>
      </c>
      <c r="P411" s="1">
        <v>12.56583689543988</v>
      </c>
      <c r="Q411" s="1">
        <v>9.9227469903753658</v>
      </c>
      <c r="R411" s="1">
        <v>10.037483100642827</v>
      </c>
      <c r="S411" s="1">
        <v>22.075362555547251</v>
      </c>
      <c r="T411" s="1">
        <v>12.917846578849602</v>
      </c>
      <c r="U411" s="1">
        <v>9.8239265199616952</v>
      </c>
      <c r="V411" s="1">
        <v>51.957702724094034</v>
      </c>
      <c r="W411" s="7">
        <v>14.039393781129311</v>
      </c>
      <c r="X411" s="7">
        <v>15.151494801095984</v>
      </c>
      <c r="Y411" s="7">
        <v>27.084832904884319</v>
      </c>
      <c r="Z411" s="7">
        <v>28.62724935732648</v>
      </c>
      <c r="AA411" s="7">
        <v>20.590526242378623</v>
      </c>
      <c r="AB411" s="7">
        <v>40.831035015040996</v>
      </c>
      <c r="AC411" s="7">
        <v>5.6868812795520318</v>
      </c>
      <c r="AD411">
        <v>14.039393781129311</v>
      </c>
      <c r="AE411">
        <v>14.447242201643975</v>
      </c>
      <c r="AF411">
        <v>34.228457583547559</v>
      </c>
      <c r="AG411">
        <v>38.694498714652958</v>
      </c>
      <c r="AH411">
        <v>21.878684045351907</v>
      </c>
      <c r="AI411">
        <v>71.237587537602494</v>
      </c>
      <c r="AJ411">
        <v>-26.059356161343903</v>
      </c>
    </row>
    <row r="412" spans="1:36" x14ac:dyDescent="0.2">
      <c r="A412">
        <v>404</v>
      </c>
      <c r="B412" s="1">
        <v>8.9783306690938538</v>
      </c>
      <c r="C412" s="1">
        <v>12.565372186186893</v>
      </c>
      <c r="D412" s="1">
        <v>14.505278604557757</v>
      </c>
      <c r="E412" s="1">
        <v>14.704985348464152</v>
      </c>
      <c r="F412" s="1">
        <v>15.013555416305842</v>
      </c>
      <c r="G412" s="1">
        <v>18.862979870310124</v>
      </c>
      <c r="H412" s="1">
        <v>15.158543566446804</v>
      </c>
      <c r="I412" s="6">
        <v>8.7849793887516441</v>
      </c>
      <c r="J412" s="6">
        <v>16.521997343793807</v>
      </c>
      <c r="K412" s="6">
        <v>18.234075559516157</v>
      </c>
      <c r="L412" s="6">
        <v>13.06076098821157</v>
      </c>
      <c r="M412" s="6">
        <v>28.518411940622649</v>
      </c>
      <c r="N412" s="6">
        <v>13.617813294423538</v>
      </c>
      <c r="O412" s="6">
        <v>18.136869065701013</v>
      </c>
      <c r="P412" s="1">
        <v>12.722157944695624</v>
      </c>
      <c r="Q412" s="1">
        <v>18.37465729871176</v>
      </c>
      <c r="R412" s="1">
        <v>20.874182920694714</v>
      </c>
      <c r="S412" s="1">
        <v>13.622970747399068</v>
      </c>
      <c r="T412" s="1">
        <v>27.402522766838509</v>
      </c>
      <c r="U412" s="1">
        <v>17.931093516734396</v>
      </c>
      <c r="V412" s="1">
        <v>38.242577866930787</v>
      </c>
      <c r="W412" s="7">
        <v>5.1441122679558964</v>
      </c>
      <c r="X412" s="7">
        <v>9.8093676070337406</v>
      </c>
      <c r="Y412" s="7">
        <v>19.768715025543454</v>
      </c>
      <c r="Z412" s="7">
        <v>28.62724935732648</v>
      </c>
      <c r="AA412" s="7">
        <v>3.2036793712601406</v>
      </c>
      <c r="AB412" s="7">
        <v>16.940239001031088</v>
      </c>
      <c r="AC412" s="7">
        <v>-7.3746662520735029E-4</v>
      </c>
      <c r="AD412">
        <v>5.1441122679558964</v>
      </c>
      <c r="AE412">
        <v>6.4340514105506097</v>
      </c>
      <c r="AF412">
        <v>21.425251294701045</v>
      </c>
      <c r="AG412">
        <v>38.694498714652958</v>
      </c>
      <c r="AH412">
        <v>-17.241721414664681</v>
      </c>
      <c r="AI412">
        <v>11.510597502577717</v>
      </c>
      <c r="AJ412">
        <v>-43.122212399875622</v>
      </c>
    </row>
    <row r="413" spans="1:36" x14ac:dyDescent="0.2">
      <c r="A413">
        <v>405</v>
      </c>
      <c r="B413" s="1">
        <v>10.381862390438419</v>
      </c>
      <c r="C413" s="1">
        <v>11.978561568274658</v>
      </c>
      <c r="D413" s="1">
        <v>14.959256962862584</v>
      </c>
      <c r="E413" s="1">
        <v>18.504041485223592</v>
      </c>
      <c r="F413" s="1">
        <v>14.062073708925498</v>
      </c>
      <c r="G413" s="1">
        <v>19.165303965972971</v>
      </c>
      <c r="H413" s="1">
        <v>21.373997300949092</v>
      </c>
      <c r="I413" s="6">
        <v>8.5954197835536483</v>
      </c>
      <c r="J413" s="6">
        <v>8.7114021459682807</v>
      </c>
      <c r="K413" s="6">
        <v>12.967451703048441</v>
      </c>
      <c r="L413" s="6">
        <v>17.762146190231299</v>
      </c>
      <c r="M413" s="6">
        <v>17.789131146622704</v>
      </c>
      <c r="N413" s="6">
        <v>18.448550756747377</v>
      </c>
      <c r="O413" s="6">
        <v>5.951109833868351</v>
      </c>
      <c r="P413" s="1">
        <v>9.1358575816113774</v>
      </c>
      <c r="Q413" s="1">
        <v>20.033118601112442</v>
      </c>
      <c r="R413" s="1">
        <v>13.97857945197654</v>
      </c>
      <c r="S413" s="1">
        <v>15.700043553005086</v>
      </c>
      <c r="T413" s="1">
        <v>21.662897712228599</v>
      </c>
      <c r="U413" s="1">
        <v>-2.8903866320099034</v>
      </c>
      <c r="V413" s="1">
        <v>48.519343708413146</v>
      </c>
      <c r="W413" s="7">
        <v>16.682576718880799</v>
      </c>
      <c r="X413" s="7">
        <v>11.522310154117035</v>
      </c>
      <c r="Y413" s="7">
        <v>27.084832904884319</v>
      </c>
      <c r="Z413" s="7">
        <v>1.5898577931589191</v>
      </c>
      <c r="AA413" s="7">
        <v>10.29887114056233</v>
      </c>
      <c r="AB413" s="7">
        <v>36.04811497105424</v>
      </c>
      <c r="AC413" s="7">
        <v>13.275686676790906</v>
      </c>
      <c r="AD413">
        <v>16.682576718880799</v>
      </c>
      <c r="AE413">
        <v>9.0034652311755554</v>
      </c>
      <c r="AF413">
        <v>34.228457583547559</v>
      </c>
      <c r="AG413">
        <v>-15.38028441368216</v>
      </c>
      <c r="AH413">
        <v>-1.2775399337347533</v>
      </c>
      <c r="AI413">
        <v>59.280287427635599</v>
      </c>
      <c r="AJ413">
        <v>-3.2929399696272825</v>
      </c>
    </row>
    <row r="414" spans="1:36" x14ac:dyDescent="0.2">
      <c r="A414">
        <v>406</v>
      </c>
      <c r="B414" s="1">
        <v>14.165521829015969</v>
      </c>
      <c r="C414" s="1">
        <v>15.522080232509822</v>
      </c>
      <c r="D414" s="1">
        <v>18.660819097433908</v>
      </c>
      <c r="E414" s="1">
        <v>14.606025781090437</v>
      </c>
      <c r="F414" s="1">
        <v>19.709389228454846</v>
      </c>
      <c r="G414" s="1">
        <v>15.273540659871941</v>
      </c>
      <c r="H414" s="1">
        <v>18.537935543619835</v>
      </c>
      <c r="I414" s="6">
        <v>10.711976673924765</v>
      </c>
      <c r="J414" s="6">
        <v>11.778590948487224</v>
      </c>
      <c r="K414" s="6">
        <v>7.7385257734081172</v>
      </c>
      <c r="L414" s="6">
        <v>13.562939099088959</v>
      </c>
      <c r="M414" s="6">
        <v>21.259552549936487</v>
      </c>
      <c r="N414" s="6">
        <v>15.098774717671134</v>
      </c>
      <c r="O414" s="6">
        <v>8.9460761874919843</v>
      </c>
      <c r="P414" s="1">
        <v>9.9973486538548322</v>
      </c>
      <c r="Q414" s="1">
        <v>14.634990513944979</v>
      </c>
      <c r="R414" s="1">
        <v>6.1331516406602127</v>
      </c>
      <c r="S414" s="1">
        <v>20.249925952009541</v>
      </c>
      <c r="T414" s="1">
        <v>10.052927396264257</v>
      </c>
      <c r="U414" s="1">
        <v>10.400087590799945</v>
      </c>
      <c r="V414" s="1">
        <v>-3.0360143741916801</v>
      </c>
      <c r="W414" s="7">
        <v>14.832185332654605</v>
      </c>
      <c r="X414" s="7">
        <v>13.776221193392919</v>
      </c>
      <c r="Y414" s="7">
        <v>7.6308188792791629</v>
      </c>
      <c r="Z414" s="7">
        <v>13.665830229520624</v>
      </c>
      <c r="AA414" s="7">
        <v>26.126751360947722</v>
      </c>
      <c r="AB414" s="7">
        <v>20.511492959053289</v>
      </c>
      <c r="AC414" s="7">
        <v>35.551308274097494</v>
      </c>
      <c r="AD414">
        <v>14.832185332654605</v>
      </c>
      <c r="AE414">
        <v>12.384331790089378</v>
      </c>
      <c r="AF414">
        <v>0.18393303873853692</v>
      </c>
      <c r="AG414">
        <v>8.7716604590412519</v>
      </c>
      <c r="AH414">
        <v>34.335190562132382</v>
      </c>
      <c r="AI414">
        <v>20.438732397633224</v>
      </c>
      <c r="AJ414">
        <v>63.533924822292484</v>
      </c>
    </row>
    <row r="415" spans="1:36" x14ac:dyDescent="0.2">
      <c r="A415">
        <v>407</v>
      </c>
      <c r="B415" s="1">
        <v>4.712722604438774</v>
      </c>
      <c r="C415" s="1">
        <v>15.214260120940885</v>
      </c>
      <c r="D415" s="1">
        <v>11.182216170059949</v>
      </c>
      <c r="E415" s="1">
        <v>21.004919524282847</v>
      </c>
      <c r="F415" s="1">
        <v>13.76197000625562</v>
      </c>
      <c r="G415" s="1">
        <v>20.820717134065411</v>
      </c>
      <c r="H415" s="1">
        <v>20.618797227404702</v>
      </c>
      <c r="I415" s="6">
        <v>8.9845825122796121</v>
      </c>
      <c r="J415" s="6">
        <v>19.56393904832489</v>
      </c>
      <c r="K415" s="6">
        <v>16.880005989844328</v>
      </c>
      <c r="L415" s="6">
        <v>21.935864461007871</v>
      </c>
      <c r="M415" s="6">
        <v>25.140258953671129</v>
      </c>
      <c r="N415" s="6">
        <v>28.708803470217703</v>
      </c>
      <c r="O415" s="6">
        <v>20.049310429931104</v>
      </c>
      <c r="P415" s="1">
        <v>13.966396464111059</v>
      </c>
      <c r="Q415" s="1">
        <v>18.329071100439531</v>
      </c>
      <c r="R415" s="1">
        <v>-1.2871247560887689</v>
      </c>
      <c r="S415" s="1">
        <v>23.415535855470985</v>
      </c>
      <c r="T415" s="1">
        <v>19.984498891886172</v>
      </c>
      <c r="U415" s="1">
        <v>21.65893425178669</v>
      </c>
      <c r="V415" s="1">
        <v>-14.776748667404313</v>
      </c>
      <c r="W415" s="7">
        <v>24</v>
      </c>
      <c r="X415" s="7">
        <v>25.9363403873339</v>
      </c>
      <c r="Y415" s="7">
        <v>8.811988440640965</v>
      </c>
      <c r="Z415" s="7">
        <v>31.517163004217004</v>
      </c>
      <c r="AA415" s="7">
        <v>27.859110625669295</v>
      </c>
      <c r="AB415" s="7">
        <v>31.712082262210799</v>
      </c>
      <c r="AC415" s="7">
        <v>18.390905360398744</v>
      </c>
      <c r="AD415">
        <v>24</v>
      </c>
      <c r="AE415">
        <v>30.624510581000848</v>
      </c>
      <c r="AF415">
        <v>2.250979771121691</v>
      </c>
      <c r="AG415">
        <v>44.474326008434012</v>
      </c>
      <c r="AH415">
        <v>38.232998907755906</v>
      </c>
      <c r="AI415">
        <v>48.440205655526995</v>
      </c>
      <c r="AJ415">
        <v>12.052716081196234</v>
      </c>
    </row>
    <row r="416" spans="1:36" x14ac:dyDescent="0.2">
      <c r="A416">
        <v>408</v>
      </c>
      <c r="B416" s="1">
        <v>9.3211769316678499</v>
      </c>
      <c r="C416" s="1">
        <v>4.617947487565405</v>
      </c>
      <c r="D416" s="1">
        <v>15.058331152274672</v>
      </c>
      <c r="E416" s="1">
        <v>21.704346970958021</v>
      </c>
      <c r="F416" s="1">
        <v>16.488895389699568</v>
      </c>
      <c r="G416" s="1">
        <v>19.771979172231298</v>
      </c>
      <c r="H416" s="1">
        <v>26.353752617126919</v>
      </c>
      <c r="I416" s="6">
        <v>9.5641216362903005</v>
      </c>
      <c r="J416" s="6">
        <v>10.396057569952831</v>
      </c>
      <c r="K416" s="6">
        <v>15.527573638412086</v>
      </c>
      <c r="L416" s="6">
        <v>10.228118498865634</v>
      </c>
      <c r="M416" s="6">
        <v>20.635159432315611</v>
      </c>
      <c r="N416" s="6">
        <v>21.492317318004826</v>
      </c>
      <c r="O416" s="6">
        <v>17.986541693641684</v>
      </c>
      <c r="P416" s="1">
        <v>10.726573679584702</v>
      </c>
      <c r="Q416" s="1">
        <v>11.03612540957835</v>
      </c>
      <c r="R416" s="1">
        <v>14.912592087134838</v>
      </c>
      <c r="S416" s="1">
        <v>22.317736312592334</v>
      </c>
      <c r="T416" s="1">
        <v>36.713694817578222</v>
      </c>
      <c r="U416" s="1">
        <v>-0.79772005327890838</v>
      </c>
      <c r="V416" s="1">
        <v>9.6313779355614404</v>
      </c>
      <c r="W416" s="7">
        <v>9.4364680806296626</v>
      </c>
      <c r="X416" s="7">
        <v>12.321446890222854</v>
      </c>
      <c r="Y416" s="7">
        <v>34.872906390212385</v>
      </c>
      <c r="Z416" s="7">
        <v>16.488330406293091</v>
      </c>
      <c r="AA416" s="7">
        <v>30.169665809768638</v>
      </c>
      <c r="AB416" s="7">
        <v>40.829818433056197</v>
      </c>
      <c r="AC416" s="7">
        <v>39.2876121390062</v>
      </c>
      <c r="AD416">
        <v>9.4364680806296626</v>
      </c>
      <c r="AE416">
        <v>10.20217033533428</v>
      </c>
      <c r="AF416">
        <v>47.857586182871678</v>
      </c>
      <c r="AG416">
        <v>14.416660812586187</v>
      </c>
      <c r="AH416">
        <v>43.431748071979435</v>
      </c>
      <c r="AI416">
        <v>71.234546082640492</v>
      </c>
      <c r="AJ416">
        <v>74.742836417018609</v>
      </c>
    </row>
    <row r="417" spans="1:36" x14ac:dyDescent="0.2">
      <c r="A417">
        <v>409</v>
      </c>
      <c r="B417" s="1">
        <v>9.9389210198095483</v>
      </c>
      <c r="C417" s="1">
        <v>16.325343402601437</v>
      </c>
      <c r="D417" s="1">
        <v>11.040981657996408</v>
      </c>
      <c r="E417" s="1">
        <v>18.702873152617236</v>
      </c>
      <c r="F417" s="1">
        <v>19.666135433776727</v>
      </c>
      <c r="G417" s="1">
        <v>20.4211299098491</v>
      </c>
      <c r="H417" s="1">
        <v>25.982757822483038</v>
      </c>
      <c r="I417" s="6">
        <v>8.6236960362569715</v>
      </c>
      <c r="J417" s="6">
        <v>8.3424063115006852</v>
      </c>
      <c r="K417" s="6">
        <v>16.396721224333554</v>
      </c>
      <c r="L417" s="6">
        <v>16.946313082802725</v>
      </c>
      <c r="M417" s="6">
        <v>19.13117302250561</v>
      </c>
      <c r="N417" s="6">
        <v>12.518644113649005</v>
      </c>
      <c r="O417" s="6">
        <v>26.531088558735465</v>
      </c>
      <c r="P417" s="1">
        <v>12.242380667801239</v>
      </c>
      <c r="Q417" s="1">
        <v>4.2476016515153789</v>
      </c>
      <c r="R417" s="1">
        <v>10.634171047131417</v>
      </c>
      <c r="S417" s="1">
        <v>24.031220134333189</v>
      </c>
      <c r="T417" s="1">
        <v>12.06292134939352</v>
      </c>
      <c r="U417" s="1">
        <v>17.486342036186571</v>
      </c>
      <c r="V417" s="1">
        <v>24.221835852880577</v>
      </c>
      <c r="W417" s="7">
        <v>24</v>
      </c>
      <c r="X417" s="7">
        <v>13.634571501450576</v>
      </c>
      <c r="Y417" s="7">
        <v>26.524346519457414</v>
      </c>
      <c r="Z417" s="7">
        <v>19.382771053449201</v>
      </c>
      <c r="AA417" s="7">
        <v>20.95587111389473</v>
      </c>
      <c r="AB417" s="7">
        <v>30.052541246131288</v>
      </c>
      <c r="AC417" s="7">
        <v>22.710782469804784</v>
      </c>
      <c r="AD417">
        <v>24</v>
      </c>
      <c r="AE417">
        <v>12.171857252175863</v>
      </c>
      <c r="AF417">
        <v>33.247606409050483</v>
      </c>
      <c r="AG417">
        <v>20.205542106898395</v>
      </c>
      <c r="AH417">
        <v>22.700710006263144</v>
      </c>
      <c r="AI417">
        <v>44.291353115328221</v>
      </c>
      <c r="AJ417">
        <v>25.012347409414346</v>
      </c>
    </row>
    <row r="418" spans="1:36" x14ac:dyDescent="0.2">
      <c r="A418">
        <v>410</v>
      </c>
      <c r="B418" s="1">
        <v>9.5628324390887247</v>
      </c>
      <c r="C418" s="1">
        <v>10.124587411281102</v>
      </c>
      <c r="D418" s="1">
        <v>14.335140484771157</v>
      </c>
      <c r="E418" s="1">
        <v>17.5818803651763</v>
      </c>
      <c r="F418" s="1">
        <v>22.959186431405268</v>
      </c>
      <c r="G418" s="1">
        <v>19.733452140647515</v>
      </c>
      <c r="H418" s="1">
        <v>19.62432101416691</v>
      </c>
      <c r="I418" s="6">
        <v>8.4014374025033209</v>
      </c>
      <c r="J418" s="6">
        <v>14.325986623768351</v>
      </c>
      <c r="K418" s="6">
        <v>8.0002847077245285</v>
      </c>
      <c r="L418" s="6">
        <v>20.430284669021944</v>
      </c>
      <c r="M418" s="6">
        <v>17.095731718191871</v>
      </c>
      <c r="N418" s="6">
        <v>8.8320965375608989</v>
      </c>
      <c r="O418" s="6">
        <v>22.302826984440756</v>
      </c>
      <c r="P418" s="1">
        <v>2.183384170487594</v>
      </c>
      <c r="Q418" s="1">
        <v>17.077437564385566</v>
      </c>
      <c r="R418" s="1">
        <v>26.921960952748645</v>
      </c>
      <c r="S418" s="1">
        <v>2.9509068560513843</v>
      </c>
      <c r="T418" s="1">
        <v>-3.063384146423779</v>
      </c>
      <c r="U418" s="1">
        <v>9.6761954924785556</v>
      </c>
      <c r="V418" s="1">
        <v>-6.8279299421255679</v>
      </c>
      <c r="W418" s="7">
        <v>3.6759181880835086</v>
      </c>
      <c r="X418" s="7">
        <v>14.417331846248835</v>
      </c>
      <c r="Y418" s="7">
        <v>17.744525725453659</v>
      </c>
      <c r="Z418" s="7">
        <v>22.177600885022859</v>
      </c>
      <c r="AA418" s="7">
        <v>17.706106171187912</v>
      </c>
      <c r="AB418" s="7">
        <v>31.712082262210799</v>
      </c>
      <c r="AC418" s="7">
        <v>12.564283593844907</v>
      </c>
      <c r="AD418">
        <v>3.6759181880835086</v>
      </c>
      <c r="AE418">
        <v>13.345997769373254</v>
      </c>
      <c r="AF418">
        <v>17.882920019543903</v>
      </c>
      <c r="AG418">
        <v>25.795201770045725</v>
      </c>
      <c r="AH418">
        <v>15.388738885172804</v>
      </c>
      <c r="AI418">
        <v>48.440205655526995</v>
      </c>
      <c r="AJ418">
        <v>-5.4271492184652734</v>
      </c>
    </row>
    <row r="419" spans="1:36" x14ac:dyDescent="0.2">
      <c r="A419">
        <v>411</v>
      </c>
      <c r="B419" s="1">
        <v>11.666440373971934</v>
      </c>
      <c r="C419" s="1">
        <v>8.6378650423985253</v>
      </c>
      <c r="D419" s="1">
        <v>9.8288786956315661</v>
      </c>
      <c r="E419" s="1">
        <v>19.725604140283547</v>
      </c>
      <c r="F419" s="1">
        <v>18.776230683795379</v>
      </c>
      <c r="G419" s="1">
        <v>19.055058045638898</v>
      </c>
      <c r="H419" s="1">
        <v>18.071710684511945</v>
      </c>
      <c r="I419" s="6">
        <v>9.1225484768715042</v>
      </c>
      <c r="J419" s="6">
        <v>10.250716368844129</v>
      </c>
      <c r="K419" s="6">
        <v>14.486664113110416</v>
      </c>
      <c r="L419" s="6">
        <v>14.222990772334075</v>
      </c>
      <c r="M419" s="6">
        <v>11.960558569263961</v>
      </c>
      <c r="N419" s="6">
        <v>17.848186204736582</v>
      </c>
      <c r="O419" s="6">
        <v>23.492650087918943</v>
      </c>
      <c r="P419" s="1">
        <v>7.0121273959460524</v>
      </c>
      <c r="Q419" s="1">
        <v>14.438603205819465</v>
      </c>
      <c r="R419" s="1">
        <v>14.520271195160586</v>
      </c>
      <c r="S419" s="1">
        <v>20.660227374949663</v>
      </c>
      <c r="T419" s="1">
        <v>32.473247267541964</v>
      </c>
      <c r="U419" s="1">
        <v>31.515747476791539</v>
      </c>
      <c r="V419" s="1">
        <v>2.4826146252786536</v>
      </c>
      <c r="W419" s="7">
        <v>15.264398241965241</v>
      </c>
      <c r="X419" s="7">
        <v>-1.138685254510996E-4</v>
      </c>
      <c r="Y419" s="7">
        <v>13.663485116008136</v>
      </c>
      <c r="Z419" s="7">
        <v>22.803744265283285</v>
      </c>
      <c r="AA419" s="7">
        <v>16.110910387699622</v>
      </c>
      <c r="AB419" s="7">
        <v>31.712082262210799</v>
      </c>
      <c r="AC419" s="7">
        <v>33.14894028129784</v>
      </c>
      <c r="AD419">
        <v>15.264398241965241</v>
      </c>
      <c r="AE419">
        <v>-8.2801708027881737</v>
      </c>
      <c r="AF419">
        <v>10.741098953014236</v>
      </c>
      <c r="AG419">
        <v>27.047488530566572</v>
      </c>
      <c r="AH419">
        <v>11.799548372324148</v>
      </c>
      <c r="AI419">
        <v>48.440205655526995</v>
      </c>
      <c r="AJ419">
        <v>56.326820843893522</v>
      </c>
    </row>
    <row r="420" spans="1:36" x14ac:dyDescent="0.2">
      <c r="A420">
        <v>412</v>
      </c>
      <c r="B420" s="1">
        <v>6.9963199535735692</v>
      </c>
      <c r="C420" s="1">
        <v>11.2356020689387</v>
      </c>
      <c r="D420" s="1">
        <v>12.035938073956364</v>
      </c>
      <c r="E420" s="1">
        <v>14.858095237574176</v>
      </c>
      <c r="F420" s="1">
        <v>20.838495447579291</v>
      </c>
      <c r="G420" s="1">
        <v>22.38118993148926</v>
      </c>
      <c r="H420" s="1">
        <v>14.71230712301217</v>
      </c>
      <c r="I420" s="6">
        <v>9.765773845810978</v>
      </c>
      <c r="J420" s="6">
        <v>17.861715156900701</v>
      </c>
      <c r="K420" s="6">
        <v>14.396359593409176</v>
      </c>
      <c r="L420" s="6">
        <v>19.604300369844896</v>
      </c>
      <c r="M420" s="6">
        <v>20.177419403854934</v>
      </c>
      <c r="N420" s="6">
        <v>21.222013901786791</v>
      </c>
      <c r="O420" s="6">
        <v>17.869677246132778</v>
      </c>
      <c r="P420" s="1">
        <v>11.266028529078772</v>
      </c>
      <c r="Q420" s="1">
        <v>13.74870807367477</v>
      </c>
      <c r="R420" s="1">
        <v>18.618820799398456</v>
      </c>
      <c r="S420" s="1">
        <v>9.5900292687048747</v>
      </c>
      <c r="T420" s="1">
        <v>13.969663537371215</v>
      </c>
      <c r="U420" s="1">
        <v>30.364771381899089</v>
      </c>
      <c r="V420" s="1">
        <v>31.162728922759563</v>
      </c>
      <c r="W420" s="7">
        <v>0.74769684232389644</v>
      </c>
      <c r="X420" s="7">
        <v>22.384314441442161</v>
      </c>
      <c r="Y420" s="7">
        <v>13.450258563653493</v>
      </c>
      <c r="Z420" s="7">
        <v>22.641409003410242</v>
      </c>
      <c r="AA420" s="7">
        <v>-4.1524137683137671E-4</v>
      </c>
      <c r="AB420" s="7">
        <v>27.080506147112956</v>
      </c>
      <c r="AC420" s="7">
        <v>30.216505167518651</v>
      </c>
      <c r="AD420">
        <v>0.74769684232389644</v>
      </c>
      <c r="AE420">
        <v>25.296471662163242</v>
      </c>
      <c r="AF420">
        <v>10.367952486393612</v>
      </c>
      <c r="AG420">
        <v>26.722818006820482</v>
      </c>
      <c r="AH420">
        <v>-24.450934293097873</v>
      </c>
      <c r="AI420">
        <v>36.861265367782394</v>
      </c>
      <c r="AJ420">
        <v>47.529515502555952</v>
      </c>
    </row>
    <row r="421" spans="1:36" x14ac:dyDescent="0.2">
      <c r="A421">
        <v>413</v>
      </c>
      <c r="B421" s="1">
        <v>5.1696602391736333</v>
      </c>
      <c r="C421" s="1">
        <v>11.74921906748963</v>
      </c>
      <c r="D421" s="1">
        <v>14.362226183582401</v>
      </c>
      <c r="E421" s="1">
        <v>12.020838512224941</v>
      </c>
      <c r="F421" s="1">
        <v>19.751437499487775</v>
      </c>
      <c r="G421" s="1">
        <v>20.589100978033599</v>
      </c>
      <c r="H421" s="1">
        <v>23.279962849003994</v>
      </c>
      <c r="I421" s="6">
        <v>10.007652038159017</v>
      </c>
      <c r="J421" s="6">
        <v>12.633307568505142</v>
      </c>
      <c r="K421" s="6">
        <v>11.62159576350216</v>
      </c>
      <c r="L421" s="6">
        <v>16.805062307011202</v>
      </c>
      <c r="M421" s="6">
        <v>14.591034822390828</v>
      </c>
      <c r="N421" s="6">
        <v>26.020817270741684</v>
      </c>
      <c r="O421" s="6">
        <v>8.7035655411372765</v>
      </c>
      <c r="P421" s="1">
        <v>8.7859528318001487</v>
      </c>
      <c r="Q421" s="1">
        <v>9.064923221548808</v>
      </c>
      <c r="R421" s="1">
        <v>14.651408794387581</v>
      </c>
      <c r="S421" s="1">
        <v>36.053975911864228</v>
      </c>
      <c r="T421" s="1">
        <v>9.7396509285453536</v>
      </c>
      <c r="U421" s="1">
        <v>5.9337424943686443</v>
      </c>
      <c r="V421" s="1">
        <v>46.912427661274492</v>
      </c>
      <c r="W421" s="7">
        <v>0.61689352732914104</v>
      </c>
      <c r="X421" s="7">
        <v>17.929793312133359</v>
      </c>
      <c r="Y421" s="7">
        <v>15.762319091037897</v>
      </c>
      <c r="Z421" s="7">
        <v>16.581521741665931</v>
      </c>
      <c r="AA421" s="7">
        <v>18.861763462036865</v>
      </c>
      <c r="AB421" s="7">
        <v>31.712082262210799</v>
      </c>
      <c r="AC421" s="7">
        <v>26.102513828514905</v>
      </c>
      <c r="AD421">
        <v>0.61689352732914104</v>
      </c>
      <c r="AE421">
        <v>18.61468996820004</v>
      </c>
      <c r="AF421">
        <v>14.41405840931632</v>
      </c>
      <c r="AG421">
        <v>14.603043483331858</v>
      </c>
      <c r="AH421">
        <v>17.988967789582944</v>
      </c>
      <c r="AI421">
        <v>48.440205655526995</v>
      </c>
      <c r="AJ421">
        <v>35.187541485544706</v>
      </c>
    </row>
    <row r="422" spans="1:36" x14ac:dyDescent="0.2">
      <c r="A422">
        <v>414</v>
      </c>
      <c r="B422" s="1">
        <v>11.807650064210122</v>
      </c>
      <c r="C422" s="1">
        <v>14.177286912000064</v>
      </c>
      <c r="D422" s="1">
        <v>10.966053860622015</v>
      </c>
      <c r="E422" s="1">
        <v>18.903878973052709</v>
      </c>
      <c r="F422" s="1">
        <v>13.183752046382875</v>
      </c>
      <c r="G422" s="1">
        <v>22.01055120513098</v>
      </c>
      <c r="H422" s="1">
        <v>25.783624993030386</v>
      </c>
      <c r="I422" s="6">
        <v>11.819512550342901</v>
      </c>
      <c r="J422" s="6">
        <v>13.838410084759323</v>
      </c>
      <c r="K422" s="6">
        <v>3.9012832882974635</v>
      </c>
      <c r="L422" s="6">
        <v>18.021613765227208</v>
      </c>
      <c r="M422" s="6">
        <v>14.796802022643305</v>
      </c>
      <c r="N422" s="6">
        <v>10.932485423891643</v>
      </c>
      <c r="O422" s="6">
        <v>18.98881473434848</v>
      </c>
      <c r="P422" s="1">
        <v>8.551697242815326</v>
      </c>
      <c r="Q422" s="1">
        <v>10.344288848262249</v>
      </c>
      <c r="R422" s="1">
        <v>14.169263457628031</v>
      </c>
      <c r="S422" s="1">
        <v>5.4155640992909557</v>
      </c>
      <c r="T422" s="1">
        <v>-4.6484947418242726</v>
      </c>
      <c r="U422" s="1">
        <v>24.992540505831414</v>
      </c>
      <c r="V422" s="1">
        <v>11.900593950532979</v>
      </c>
      <c r="W422" s="7">
        <v>10.447060135187686</v>
      </c>
      <c r="X422" s="7">
        <v>3.2831146453136966</v>
      </c>
      <c r="Y422" s="7">
        <v>11.148905948766833</v>
      </c>
      <c r="Z422" s="7">
        <v>8.725519877687498</v>
      </c>
      <c r="AA422" s="7">
        <v>27.297889582529791</v>
      </c>
      <c r="AB422" s="7">
        <v>-1.1961899428075283E-3</v>
      </c>
      <c r="AC422" s="7">
        <v>10.232393334367366</v>
      </c>
      <c r="AD422">
        <v>10.447060135187686</v>
      </c>
      <c r="AE422">
        <v>-3.3553280320294565</v>
      </c>
      <c r="AF422">
        <v>6.3405854103419621</v>
      </c>
      <c r="AG422">
        <v>-1.1089602446250026</v>
      </c>
      <c r="AH422">
        <v>36.970251560692034</v>
      </c>
      <c r="AI422">
        <v>-30.842990474857022</v>
      </c>
      <c r="AJ422">
        <v>-12.4228199968979</v>
      </c>
    </row>
    <row r="423" spans="1:36" x14ac:dyDescent="0.2">
      <c r="A423">
        <v>415</v>
      </c>
      <c r="B423" s="1">
        <v>10.714796681121301</v>
      </c>
      <c r="C423" s="1">
        <v>15.132641313638945</v>
      </c>
      <c r="D423" s="1">
        <v>13.317117150739886</v>
      </c>
      <c r="E423" s="1">
        <v>16.077128548543932</v>
      </c>
      <c r="F423" s="1">
        <v>21.861435228189762</v>
      </c>
      <c r="G423" s="1">
        <v>19.976164159236223</v>
      </c>
      <c r="H423" s="1">
        <v>21.601778449162879</v>
      </c>
      <c r="I423" s="6">
        <v>13.97628980779387</v>
      </c>
      <c r="J423" s="6">
        <v>11.031973689719655</v>
      </c>
      <c r="K423" s="6">
        <v>11.593957192537228</v>
      </c>
      <c r="L423" s="6">
        <v>19.916786011642426</v>
      </c>
      <c r="M423" s="6">
        <v>19.921419269134798</v>
      </c>
      <c r="N423" s="6">
        <v>12.052916767018642</v>
      </c>
      <c r="O423" s="6">
        <v>28.10400476099209</v>
      </c>
      <c r="P423" s="1">
        <v>13.142236246015926</v>
      </c>
      <c r="Q423" s="1">
        <v>19.656005588982431</v>
      </c>
      <c r="R423" s="1">
        <v>9.4299868454985223</v>
      </c>
      <c r="S423" s="1">
        <v>9.7764921361657979</v>
      </c>
      <c r="T423" s="1">
        <v>18.843595114706275</v>
      </c>
      <c r="U423" s="1">
        <v>30.997545262364547</v>
      </c>
      <c r="V423" s="1">
        <v>-15.918247303155773</v>
      </c>
      <c r="W423" s="7">
        <v>30.900035231973462</v>
      </c>
      <c r="X423" s="7">
        <v>11.44285782851521</v>
      </c>
      <c r="Y423" s="7">
        <v>16.703593760112952</v>
      </c>
      <c r="Z423" s="7">
        <v>11.970185630508329</v>
      </c>
      <c r="AA423" s="7">
        <v>18.184325580677665</v>
      </c>
      <c r="AB423" s="7">
        <v>32.963906916980726</v>
      </c>
      <c r="AC423" s="7">
        <v>12.166376496200066</v>
      </c>
      <c r="AD423">
        <v>30.900035231973462</v>
      </c>
      <c r="AE423">
        <v>8.8842867427728134</v>
      </c>
      <c r="AF423">
        <v>16.061289080197664</v>
      </c>
      <c r="AG423">
        <v>5.3803712610166574</v>
      </c>
      <c r="AH423">
        <v>16.464732556524748</v>
      </c>
      <c r="AI423">
        <v>51.569767292451822</v>
      </c>
      <c r="AJ423">
        <v>-6.6208705113997937</v>
      </c>
    </row>
    <row r="424" spans="1:36" x14ac:dyDescent="0.2">
      <c r="A424">
        <v>416</v>
      </c>
      <c r="B424" s="1">
        <v>8.6616866395021077</v>
      </c>
      <c r="C424" s="1">
        <v>13.781029579223535</v>
      </c>
      <c r="D424" s="1">
        <v>12.163885985124322</v>
      </c>
      <c r="E424" s="1">
        <v>16.916535115686671</v>
      </c>
      <c r="F424" s="1">
        <v>14.367874203312098</v>
      </c>
      <c r="G424" s="1">
        <v>19.704492219002194</v>
      </c>
      <c r="H424" s="1">
        <v>21.981115550748441</v>
      </c>
      <c r="I424" s="6">
        <v>10.654400280235345</v>
      </c>
      <c r="J424" s="6">
        <v>9.6155709426807796</v>
      </c>
      <c r="K424" s="6">
        <v>11.246882735561677</v>
      </c>
      <c r="L424" s="6">
        <v>15.632954683187208</v>
      </c>
      <c r="M424" s="6">
        <v>25.976013973346838</v>
      </c>
      <c r="N424" s="6">
        <v>19.635221172786071</v>
      </c>
      <c r="O424" s="6">
        <v>30.10615295030761</v>
      </c>
      <c r="P424" s="1">
        <v>17.702466730498326</v>
      </c>
      <c r="Q424" s="1">
        <v>13.587585233741674</v>
      </c>
      <c r="R424" s="1">
        <v>9.2472431353538607</v>
      </c>
      <c r="S424" s="1">
        <v>15.874532539629811</v>
      </c>
      <c r="T424" s="1">
        <v>6.7240909271878415</v>
      </c>
      <c r="U424" s="1">
        <v>21.934331641025071</v>
      </c>
      <c r="V424" s="1">
        <v>49.624449991442603</v>
      </c>
      <c r="W424" s="7">
        <v>29.564520402042106</v>
      </c>
      <c r="X424" s="7">
        <v>8.545867122596924</v>
      </c>
      <c r="Y424" s="7">
        <v>27.084832904884319</v>
      </c>
      <c r="Z424" s="7">
        <v>16.828867555867827</v>
      </c>
      <c r="AA424" s="7">
        <v>17.655472461839267</v>
      </c>
      <c r="AB424" s="7">
        <v>40.830915822202769</v>
      </c>
      <c r="AC424" s="7">
        <v>9.0605852061355758</v>
      </c>
      <c r="AD424">
        <v>29.564520402042106</v>
      </c>
      <c r="AE424">
        <v>4.5388006838953867</v>
      </c>
      <c r="AF424">
        <v>34.228457583547559</v>
      </c>
      <c r="AG424">
        <v>15.097735111735654</v>
      </c>
      <c r="AH424">
        <v>15.274813039138346</v>
      </c>
      <c r="AI424">
        <v>71.237289555506933</v>
      </c>
      <c r="AJ424">
        <v>-15.938244381593272</v>
      </c>
    </row>
    <row r="425" spans="1:36" x14ac:dyDescent="0.2">
      <c r="A425">
        <v>417</v>
      </c>
      <c r="B425" s="1">
        <v>11.530923607779954</v>
      </c>
      <c r="C425" s="1">
        <v>14.410011864504298</v>
      </c>
      <c r="D425" s="1">
        <v>15.659166981171614</v>
      </c>
      <c r="E425" s="1">
        <v>17.245774163761926</v>
      </c>
      <c r="F425" s="1">
        <v>23.086878040260466</v>
      </c>
      <c r="G425" s="1">
        <v>23.246956280662797</v>
      </c>
      <c r="H425" s="1">
        <v>18.566242032726009</v>
      </c>
      <c r="I425" s="6">
        <v>6.2700498665299946</v>
      </c>
      <c r="J425" s="6">
        <v>9.2213831538093594</v>
      </c>
      <c r="K425" s="6">
        <v>22.683096545691399</v>
      </c>
      <c r="L425" s="6">
        <v>17.026014188508945</v>
      </c>
      <c r="M425" s="6">
        <v>19.358194680514412</v>
      </c>
      <c r="N425" s="6">
        <v>14.423138605627303</v>
      </c>
      <c r="O425" s="6">
        <v>22.548381923622149</v>
      </c>
      <c r="P425" s="1">
        <v>7.4343750295746709</v>
      </c>
      <c r="Q425" s="1">
        <v>15.745559517016781</v>
      </c>
      <c r="R425" s="1">
        <v>5.6846188555162822</v>
      </c>
      <c r="S425" s="1">
        <v>18.123687287030641</v>
      </c>
      <c r="T425" s="1">
        <v>28.590753703491117</v>
      </c>
      <c r="U425" s="1">
        <v>29.451506340753927</v>
      </c>
      <c r="V425" s="1">
        <v>55.229863422731007</v>
      </c>
      <c r="W425" s="7">
        <v>8.4660988387249887</v>
      </c>
      <c r="X425" s="7">
        <v>19.25323874503249</v>
      </c>
      <c r="Y425" s="7">
        <v>27.084832904884319</v>
      </c>
      <c r="Z425" s="7">
        <v>36.858118313293595</v>
      </c>
      <c r="AA425" s="7">
        <v>15.06985219400309</v>
      </c>
      <c r="AB425" s="7">
        <v>-7.3607128087449069E-4</v>
      </c>
      <c r="AC425" s="7">
        <v>19.473279781820782</v>
      </c>
      <c r="AD425">
        <v>8.4660988387249887</v>
      </c>
      <c r="AE425">
        <v>20.599858117548735</v>
      </c>
      <c r="AF425">
        <v>34.228457583547559</v>
      </c>
      <c r="AG425">
        <v>55.156236626587187</v>
      </c>
      <c r="AH425">
        <v>9.4571674365069534</v>
      </c>
      <c r="AI425">
        <v>-30.84184017820218</v>
      </c>
      <c r="AJ425">
        <v>15.299839345462351</v>
      </c>
    </row>
    <row r="426" spans="1:36" x14ac:dyDescent="0.2">
      <c r="A426">
        <v>418</v>
      </c>
      <c r="B426" s="1">
        <v>15.599203667462703</v>
      </c>
      <c r="C426" s="1">
        <v>15.998163213330136</v>
      </c>
      <c r="D426" s="1">
        <v>9.6915416975066933</v>
      </c>
      <c r="E426" s="1">
        <v>15.296728148663796</v>
      </c>
      <c r="F426" s="1">
        <v>17.602962642659037</v>
      </c>
      <c r="G426" s="1">
        <v>20.300493548258569</v>
      </c>
      <c r="H426" s="1">
        <v>24.22121359163539</v>
      </c>
      <c r="I426" s="6">
        <v>9.3843008117608253</v>
      </c>
      <c r="J426" s="6">
        <v>17.70136494555851</v>
      </c>
      <c r="K426" s="6">
        <v>10.318044861121912</v>
      </c>
      <c r="L426" s="6">
        <v>9.757393079146679</v>
      </c>
      <c r="M426" s="6">
        <v>22.848862505172647</v>
      </c>
      <c r="N426" s="6">
        <v>22.287787781995121</v>
      </c>
      <c r="O426" s="6">
        <v>19.284137855082299</v>
      </c>
      <c r="P426" s="1">
        <v>14.549304545444304</v>
      </c>
      <c r="Q426" s="1">
        <v>16.262029547586771</v>
      </c>
      <c r="R426" s="1">
        <v>5.2988144997248856</v>
      </c>
      <c r="S426" s="1">
        <v>17.698474779473113</v>
      </c>
      <c r="T426" s="1">
        <v>-2.2812408213500852</v>
      </c>
      <c r="U426" s="1">
        <v>8.5859061665952829</v>
      </c>
      <c r="V426" s="1">
        <v>33.64468689862489</v>
      </c>
      <c r="W426" s="7">
        <v>30.741965268522861</v>
      </c>
      <c r="X426" s="7">
        <v>15.540077954357594</v>
      </c>
      <c r="Y426" s="7">
        <v>18.639586991994456</v>
      </c>
      <c r="Z426" s="7">
        <v>28.62724935732648</v>
      </c>
      <c r="AA426" s="7">
        <v>-1.211296224268361E-3</v>
      </c>
      <c r="AB426" s="7">
        <v>38.56246009041898</v>
      </c>
      <c r="AC426" s="7">
        <v>42.8162321127894</v>
      </c>
      <c r="AD426">
        <v>30.741965268522861</v>
      </c>
      <c r="AE426">
        <v>15.030116931536391</v>
      </c>
      <c r="AF426">
        <v>19.449277235990301</v>
      </c>
      <c r="AG426">
        <v>38.694498714652958</v>
      </c>
      <c r="AH426">
        <v>-24.452725416504602</v>
      </c>
      <c r="AI426">
        <v>65.566150226047455</v>
      </c>
      <c r="AJ426">
        <v>85.328696338368189</v>
      </c>
    </row>
    <row r="427" spans="1:36" x14ac:dyDescent="0.2">
      <c r="A427">
        <v>419</v>
      </c>
      <c r="B427" s="1">
        <v>10.697459373148433</v>
      </c>
      <c r="C427" s="1">
        <v>11.358541567408951</v>
      </c>
      <c r="D427" s="1">
        <v>13.977356210903435</v>
      </c>
      <c r="E427" s="1">
        <v>18.587808306816058</v>
      </c>
      <c r="F427" s="1">
        <v>15.133771582441655</v>
      </c>
      <c r="G427" s="1">
        <v>20.385093368627231</v>
      </c>
      <c r="H427" s="1">
        <v>21.903188548080056</v>
      </c>
      <c r="I427" s="6">
        <v>9.2681541640518805</v>
      </c>
      <c r="J427" s="6">
        <v>11.016359638698363</v>
      </c>
      <c r="K427" s="6">
        <v>13.227392626879627</v>
      </c>
      <c r="L427" s="6">
        <v>14.644240509403273</v>
      </c>
      <c r="M427" s="6">
        <v>25.606140195117128</v>
      </c>
      <c r="N427" s="6">
        <v>13.300704304856612</v>
      </c>
      <c r="O427" s="6">
        <v>11.49961901174567</v>
      </c>
      <c r="P427" s="1">
        <v>10.782960813756869</v>
      </c>
      <c r="Q427" s="1">
        <v>14.878111022388143</v>
      </c>
      <c r="R427" s="1">
        <v>15.857673840835261</v>
      </c>
      <c r="S427" s="1">
        <v>19.299357536659219</v>
      </c>
      <c r="T427" s="1">
        <v>28.764609421785252</v>
      </c>
      <c r="U427" s="1">
        <v>8.6764506370277523</v>
      </c>
      <c r="V427" s="1">
        <v>36.84516924827431</v>
      </c>
      <c r="W427" s="7">
        <v>29.516631529651107</v>
      </c>
      <c r="X427" s="7">
        <v>16.451998330700576</v>
      </c>
      <c r="Y427" s="7">
        <v>33.498082751268946</v>
      </c>
      <c r="Z427" s="7">
        <v>13.693567252519077</v>
      </c>
      <c r="AA427" s="7">
        <v>38.843525870798153</v>
      </c>
      <c r="AB427" s="7">
        <v>36.768783266100343</v>
      </c>
      <c r="AC427" s="7">
        <v>23.202691707677651</v>
      </c>
      <c r="AD427">
        <v>29.516631529651107</v>
      </c>
      <c r="AE427">
        <v>16.397997496050863</v>
      </c>
      <c r="AF427">
        <v>45.451644814720659</v>
      </c>
      <c r="AG427">
        <v>8.8271345050381562</v>
      </c>
      <c r="AH427">
        <v>62.94793320929584</v>
      </c>
      <c r="AI427">
        <v>61.081958165250853</v>
      </c>
      <c r="AJ427">
        <v>26.48807512303296</v>
      </c>
    </row>
    <row r="428" spans="1:36" x14ac:dyDescent="0.2">
      <c r="A428">
        <v>420</v>
      </c>
      <c r="B428" s="1">
        <v>9.120741739176097</v>
      </c>
      <c r="C428" s="1">
        <v>16.507579662777317</v>
      </c>
      <c r="D428" s="1">
        <v>10.194888539047252</v>
      </c>
      <c r="E428" s="1">
        <v>13.359427427653923</v>
      </c>
      <c r="F428" s="1">
        <v>13.362192875047834</v>
      </c>
      <c r="G428" s="1">
        <v>17.067624991461077</v>
      </c>
      <c r="H428" s="1">
        <v>19.853423607634859</v>
      </c>
      <c r="I428" s="6">
        <v>5.9761134739116244</v>
      </c>
      <c r="J428" s="6">
        <v>11.470711885204576</v>
      </c>
      <c r="K428" s="6">
        <v>8.1398869269238894</v>
      </c>
      <c r="L428" s="6">
        <v>24.072876771655302</v>
      </c>
      <c r="M428" s="6">
        <v>16.99125051392004</v>
      </c>
      <c r="N428" s="6">
        <v>17.547088414522761</v>
      </c>
      <c r="O428" s="6">
        <v>16.101193614829167</v>
      </c>
      <c r="P428" s="1">
        <v>9.5032372291397031</v>
      </c>
      <c r="Q428" s="1">
        <v>11.15231263497191</v>
      </c>
      <c r="R428" s="1">
        <v>32.536734018413924</v>
      </c>
      <c r="S428" s="1">
        <v>15.071973685281312</v>
      </c>
      <c r="T428" s="1">
        <v>33.896908233127931</v>
      </c>
      <c r="U428" s="1">
        <v>33.336944531898723</v>
      </c>
      <c r="V428" s="1">
        <v>8.8302075333786938</v>
      </c>
      <c r="W428" s="7">
        <v>15.51491300621815</v>
      </c>
      <c r="X428" s="7">
        <v>27.884778541074496</v>
      </c>
      <c r="Y428" s="7">
        <v>-5.425394625038748E-4</v>
      </c>
      <c r="Z428" s="7">
        <v>17.01232489794069</v>
      </c>
      <c r="AA428" s="7">
        <v>38.84494180517202</v>
      </c>
      <c r="AB428" s="7">
        <v>40.402596929599873</v>
      </c>
      <c r="AC428" s="7">
        <v>35.983169370502253</v>
      </c>
      <c r="AD428">
        <v>15.51491300621815</v>
      </c>
      <c r="AE428">
        <v>33.547167811611743</v>
      </c>
      <c r="AF428">
        <v>-13.170949444059382</v>
      </c>
      <c r="AG428">
        <v>15.46464979588138</v>
      </c>
      <c r="AH428">
        <v>62.951119061637051</v>
      </c>
      <c r="AI428">
        <v>70.166492323999677</v>
      </c>
      <c r="AJ428">
        <v>64.829508111506769</v>
      </c>
    </row>
    <row r="429" spans="1:36" x14ac:dyDescent="0.2">
      <c r="A429">
        <v>421</v>
      </c>
      <c r="B429" s="1">
        <v>9.5596083983547455</v>
      </c>
      <c r="C429" s="1">
        <v>8.382002980504609</v>
      </c>
      <c r="D429" s="1">
        <v>14.278829573238092</v>
      </c>
      <c r="E429" s="1">
        <v>16.263232373821733</v>
      </c>
      <c r="F429" s="1">
        <v>15.71558289369079</v>
      </c>
      <c r="G429" s="1">
        <v>18.557489663641181</v>
      </c>
      <c r="H429" s="1">
        <v>24.058444904491566</v>
      </c>
      <c r="I429" s="6">
        <v>5.5930406223362823</v>
      </c>
      <c r="J429" s="6">
        <v>5.5235327201581033</v>
      </c>
      <c r="K429" s="6">
        <v>12.774172188040044</v>
      </c>
      <c r="L429" s="6">
        <v>17.518683106233432</v>
      </c>
      <c r="M429" s="6">
        <v>23.793125764403545</v>
      </c>
      <c r="N429" s="6">
        <v>25.130873471379871</v>
      </c>
      <c r="O429" s="6">
        <v>28.7687087902382</v>
      </c>
      <c r="P429" s="1">
        <v>8.9171329331187064</v>
      </c>
      <c r="Q429" s="1">
        <v>14.350028411427264</v>
      </c>
      <c r="R429" s="1">
        <v>12.192535103489316</v>
      </c>
      <c r="S429" s="1">
        <v>5.5313628522363949</v>
      </c>
      <c r="T429" s="1">
        <v>3.2459902023309777</v>
      </c>
      <c r="U429" s="1">
        <v>-11.068517764242596</v>
      </c>
      <c r="V429" s="1">
        <v>12.579225497927128</v>
      </c>
      <c r="W429" s="7">
        <v>14.092325441878074</v>
      </c>
      <c r="X429" s="7">
        <v>8.8378023251726017</v>
      </c>
      <c r="Y429" s="7">
        <v>34.8722687156814</v>
      </c>
      <c r="Z429" s="7">
        <v>16.114555030517337</v>
      </c>
      <c r="AA429" s="7">
        <v>18.725494590086122</v>
      </c>
      <c r="AB429" s="7">
        <v>1.000561125190466</v>
      </c>
      <c r="AC429" s="7">
        <v>21.045641002476042</v>
      </c>
      <c r="AD429">
        <v>14.092325441878074</v>
      </c>
      <c r="AE429">
        <v>4.9767034877589023</v>
      </c>
      <c r="AF429">
        <v>47.856470252442449</v>
      </c>
      <c r="AG429">
        <v>13.669110061034671</v>
      </c>
      <c r="AH429">
        <v>17.68236282769378</v>
      </c>
      <c r="AI429">
        <v>-28.338597187023836</v>
      </c>
      <c r="AJ429">
        <v>20.016923007428133</v>
      </c>
    </row>
    <row r="430" spans="1:36" x14ac:dyDescent="0.2">
      <c r="A430">
        <v>422</v>
      </c>
      <c r="B430" s="1">
        <v>9.7214733983064825</v>
      </c>
      <c r="C430" s="1">
        <v>10.949165533564807</v>
      </c>
      <c r="D430" s="1">
        <v>12.559223830228621</v>
      </c>
      <c r="E430" s="1">
        <v>14.920241356283531</v>
      </c>
      <c r="F430" s="1">
        <v>22.855639939925943</v>
      </c>
      <c r="G430" s="1">
        <v>17.334870007712414</v>
      </c>
      <c r="H430" s="1">
        <v>21.710601552475577</v>
      </c>
      <c r="I430" s="6">
        <v>11.230052744888249</v>
      </c>
      <c r="J430" s="6">
        <v>12.165921870648701</v>
      </c>
      <c r="K430" s="6">
        <v>11.990412865027274</v>
      </c>
      <c r="L430" s="6">
        <v>19.022365342790781</v>
      </c>
      <c r="M430" s="6">
        <v>6.4629468067609217</v>
      </c>
      <c r="N430" s="6">
        <v>31.764648821627929</v>
      </c>
      <c r="O430" s="6">
        <v>29.620232129814646</v>
      </c>
      <c r="P430" s="1">
        <v>6.0962696745854039</v>
      </c>
      <c r="Q430" s="1">
        <v>9.2794401576031103</v>
      </c>
      <c r="R430" s="1">
        <v>5.9537149440505051</v>
      </c>
      <c r="S430" s="1">
        <v>19.89834986410964</v>
      </c>
      <c r="T430" s="1">
        <v>18.158043683010735</v>
      </c>
      <c r="U430" s="1">
        <v>49.502183724731772</v>
      </c>
      <c r="V430" s="1">
        <v>7.7824810685751764</v>
      </c>
      <c r="W430" s="7">
        <v>13.262684191958476</v>
      </c>
      <c r="X430" s="7">
        <v>25.542416452442161</v>
      </c>
      <c r="Y430" s="7">
        <v>32.647545585541287</v>
      </c>
      <c r="Z430" s="7">
        <v>3.9043465458612547</v>
      </c>
      <c r="AA430" s="7">
        <v>17.150013344817093</v>
      </c>
      <c r="AB430" s="7">
        <v>26.916579656190962</v>
      </c>
      <c r="AC430" s="7">
        <v>37.670483566211693</v>
      </c>
      <c r="AD430">
        <v>13.262684191958476</v>
      </c>
      <c r="AE430">
        <v>30.033624678663241</v>
      </c>
      <c r="AF430">
        <v>43.963204774697253</v>
      </c>
      <c r="AG430">
        <v>-10.751306908277488</v>
      </c>
      <c r="AH430">
        <v>14.137530025838464</v>
      </c>
      <c r="AI430">
        <v>36.451449140477408</v>
      </c>
      <c r="AJ430">
        <v>69.891450698635083</v>
      </c>
    </row>
    <row r="431" spans="1:36" x14ac:dyDescent="0.2">
      <c r="A431">
        <v>423</v>
      </c>
      <c r="B431" s="1">
        <v>9.3742603556426261</v>
      </c>
      <c r="C431" s="1">
        <v>12.612027475522552</v>
      </c>
      <c r="D431" s="1">
        <v>12.751487814219598</v>
      </c>
      <c r="E431" s="1">
        <v>14.510911239948017</v>
      </c>
      <c r="F431" s="1">
        <v>21.374628659925914</v>
      </c>
      <c r="G431" s="1">
        <v>19.392512884690401</v>
      </c>
      <c r="H431" s="1">
        <v>24.300385564031998</v>
      </c>
      <c r="I431" s="6">
        <v>10.84844632147415</v>
      </c>
      <c r="J431" s="6">
        <v>5.7465272103123564</v>
      </c>
      <c r="K431" s="6">
        <v>8.9642423563196765</v>
      </c>
      <c r="L431" s="6">
        <v>12.253163538354265</v>
      </c>
      <c r="M431" s="6">
        <v>18.178534376429724</v>
      </c>
      <c r="N431" s="6">
        <v>19.861503040696888</v>
      </c>
      <c r="O431" s="6">
        <v>22.185520727049781</v>
      </c>
      <c r="P431" s="1">
        <v>6.4512997387008131</v>
      </c>
      <c r="Q431" s="1">
        <v>15.330692454810702</v>
      </c>
      <c r="R431" s="1">
        <v>19.759778570899861</v>
      </c>
      <c r="S431" s="1">
        <v>16.177417458083514</v>
      </c>
      <c r="T431" s="1">
        <v>19.586654458926532</v>
      </c>
      <c r="U431" s="1">
        <v>13.826832047381568</v>
      </c>
      <c r="V431" s="1">
        <v>15.68218792634689</v>
      </c>
      <c r="W431" s="7">
        <v>23.477416410981444</v>
      </c>
      <c r="X431" s="7">
        <v>16.097134307046577</v>
      </c>
      <c r="Y431" s="7">
        <v>27.084832904884319</v>
      </c>
      <c r="Z431" s="7">
        <v>17.471567231697772</v>
      </c>
      <c r="AA431" s="7">
        <v>4.4705590877435446</v>
      </c>
      <c r="AB431" s="7">
        <v>23.458064958050809</v>
      </c>
      <c r="AC431" s="7">
        <v>34.761757212832158</v>
      </c>
      <c r="AD431">
        <v>23.477416410981444</v>
      </c>
      <c r="AE431">
        <v>15.865701460569865</v>
      </c>
      <c r="AF431">
        <v>34.228457583547559</v>
      </c>
      <c r="AG431">
        <v>16.383134463395546</v>
      </c>
      <c r="AH431">
        <v>-14.391242052577022</v>
      </c>
      <c r="AI431">
        <v>27.80516239512702</v>
      </c>
      <c r="AJ431">
        <v>61.165271638496478</v>
      </c>
    </row>
    <row r="432" spans="1:36" x14ac:dyDescent="0.2">
      <c r="A432">
        <v>424</v>
      </c>
      <c r="B432" s="1">
        <v>9.8895589542251745</v>
      </c>
      <c r="C432" s="1">
        <v>11.38874269552938</v>
      </c>
      <c r="D432" s="1">
        <v>12.10638203699243</v>
      </c>
      <c r="E432" s="1">
        <v>14.812848656941217</v>
      </c>
      <c r="F432" s="1">
        <v>18.203118140876978</v>
      </c>
      <c r="G432" s="1">
        <v>20.703569626766154</v>
      </c>
      <c r="H432" s="1">
        <v>24.382486721725691</v>
      </c>
      <c r="I432" s="6">
        <v>13.154609172773238</v>
      </c>
      <c r="J432" s="6">
        <v>8.1263392744624525</v>
      </c>
      <c r="K432" s="6">
        <v>13.697739476959478</v>
      </c>
      <c r="L432" s="6">
        <v>27.013489399622777</v>
      </c>
      <c r="M432" s="6">
        <v>20.321468401509833</v>
      </c>
      <c r="N432" s="6">
        <v>20.430606194666112</v>
      </c>
      <c r="O432" s="6">
        <v>10.084233965312094</v>
      </c>
      <c r="P432" s="1">
        <v>10.139573059602846</v>
      </c>
      <c r="Q432" s="1">
        <v>16.606085548815635</v>
      </c>
      <c r="R432" s="1">
        <v>7.7581074231038452</v>
      </c>
      <c r="S432" s="1">
        <v>25.590682569376803</v>
      </c>
      <c r="T432" s="1">
        <v>15.012194782748448</v>
      </c>
      <c r="U432" s="1">
        <v>15.679677409591012</v>
      </c>
      <c r="V432" s="1">
        <v>43.603862013156473</v>
      </c>
      <c r="W432" s="7">
        <v>13.712943657654924</v>
      </c>
      <c r="X432" s="7">
        <v>13.944516888156187</v>
      </c>
      <c r="Y432" s="7">
        <v>14.951841554001078</v>
      </c>
      <c r="Z432" s="7">
        <v>3.1235330443262361</v>
      </c>
      <c r="AA432" s="7">
        <v>15.969470448379303</v>
      </c>
      <c r="AB432" s="7">
        <v>10.865022175339707</v>
      </c>
      <c r="AC432" s="7">
        <v>16.978507589217955</v>
      </c>
      <c r="AD432">
        <v>13.712943657654924</v>
      </c>
      <c r="AE432">
        <v>12.636775332234279</v>
      </c>
      <c r="AF432">
        <v>12.995722719501888</v>
      </c>
      <c r="AG432">
        <v>-12.312933911347526</v>
      </c>
      <c r="AH432">
        <v>11.481308508853431</v>
      </c>
      <c r="AI432">
        <v>-3.6774445616507254</v>
      </c>
      <c r="AJ432">
        <v>7.8155227676538699</v>
      </c>
    </row>
    <row r="433" spans="1:36" x14ac:dyDescent="0.2">
      <c r="A433">
        <v>425</v>
      </c>
      <c r="B433" s="1">
        <v>11.088189520561262</v>
      </c>
      <c r="C433" s="1">
        <v>9.0966342811931398</v>
      </c>
      <c r="D433" s="1">
        <v>12.258473969864609</v>
      </c>
      <c r="E433" s="1">
        <v>17.060216437098973</v>
      </c>
      <c r="F433" s="1">
        <v>19.175752034476513</v>
      </c>
      <c r="G433" s="1">
        <v>23.603575457154655</v>
      </c>
      <c r="H433" s="1">
        <v>25.573922772126188</v>
      </c>
      <c r="I433" s="6">
        <v>8.9654797087159341</v>
      </c>
      <c r="J433" s="6">
        <v>12.126810578482287</v>
      </c>
      <c r="K433" s="6">
        <v>17.172738110436136</v>
      </c>
      <c r="L433" s="6">
        <v>15.084158181936896</v>
      </c>
      <c r="M433" s="6">
        <v>11.58879116588043</v>
      </c>
      <c r="N433" s="6">
        <v>22.090341341579141</v>
      </c>
      <c r="O433" s="6">
        <v>21.870945383751415</v>
      </c>
      <c r="P433" s="1">
        <v>6.8953143861396198</v>
      </c>
      <c r="Q433" s="1">
        <v>12.40761090451163</v>
      </c>
      <c r="R433" s="1">
        <v>23.630929633581502</v>
      </c>
      <c r="S433" s="1">
        <v>18.681462097638455</v>
      </c>
      <c r="T433" s="1">
        <v>34.983768285876806</v>
      </c>
      <c r="U433" s="1">
        <v>43.062438108605825</v>
      </c>
      <c r="V433" s="1">
        <v>16.131783979067759</v>
      </c>
      <c r="W433" s="7">
        <v>30.900675628114087</v>
      </c>
      <c r="X433" s="7">
        <v>14.450740909030163</v>
      </c>
      <c r="Y433" s="7">
        <v>11.789163280933577</v>
      </c>
      <c r="Z433" s="7">
        <v>7.9219438671078937</v>
      </c>
      <c r="AA433" s="7">
        <v>-5.9513685508564499E-4</v>
      </c>
      <c r="AB433" s="7">
        <v>16.042141423647866</v>
      </c>
      <c r="AC433" s="7">
        <v>23.119514038206987</v>
      </c>
      <c r="AD433">
        <v>30.900675628114087</v>
      </c>
      <c r="AE433">
        <v>13.396111363545245</v>
      </c>
      <c r="AF433">
        <v>7.4610357416337614</v>
      </c>
      <c r="AG433">
        <v>-2.7161122657842114</v>
      </c>
      <c r="AH433">
        <v>-24.451339057923938</v>
      </c>
      <c r="AI433">
        <v>9.265353559119669</v>
      </c>
      <c r="AJ433">
        <v>26.238542114620966</v>
      </c>
    </row>
    <row r="434" spans="1:36" x14ac:dyDescent="0.2">
      <c r="A434">
        <v>426</v>
      </c>
      <c r="B434" s="1">
        <v>3.3688382998199398</v>
      </c>
      <c r="C434" s="1">
        <v>14.321189316850123</v>
      </c>
      <c r="D434" s="1">
        <v>11.807404490665588</v>
      </c>
      <c r="E434" s="1">
        <v>15.045254366419227</v>
      </c>
      <c r="F434" s="1">
        <v>15.769589835205139</v>
      </c>
      <c r="G434" s="1">
        <v>18.174614371901441</v>
      </c>
      <c r="H434" s="1">
        <v>20.52544792878593</v>
      </c>
      <c r="I434" s="6">
        <v>5.0738660900816104</v>
      </c>
      <c r="J434" s="6">
        <v>10.730070606717634</v>
      </c>
      <c r="K434" s="6">
        <v>9.365929264454369</v>
      </c>
      <c r="L434" s="6">
        <v>18.609839017393242</v>
      </c>
      <c r="M434" s="6">
        <v>17.634005434676567</v>
      </c>
      <c r="N434" s="6">
        <v>10.018936093138825</v>
      </c>
      <c r="O434" s="6">
        <v>21.035847116026254</v>
      </c>
      <c r="P434" s="1">
        <v>6.3138110461657364</v>
      </c>
      <c r="Q434" s="1">
        <v>15.409502209855427</v>
      </c>
      <c r="R434" s="1">
        <v>1.5287083573408591</v>
      </c>
      <c r="S434" s="1">
        <v>2.2696505141517278</v>
      </c>
      <c r="T434" s="1">
        <v>12.359442016234617</v>
      </c>
      <c r="U434" s="1">
        <v>29.835253845717077</v>
      </c>
      <c r="V434" s="1">
        <v>6.2035576705114988</v>
      </c>
      <c r="W434" s="7">
        <v>17.084808405828895</v>
      </c>
      <c r="X434" s="7">
        <v>25.542416452442161</v>
      </c>
      <c r="Y434" s="7">
        <v>27.279065332351994</v>
      </c>
      <c r="Z434" s="7">
        <v>28.62724935732648</v>
      </c>
      <c r="AA434" s="7">
        <v>12.927406157021579</v>
      </c>
      <c r="AB434" s="7">
        <v>5.9944172626276293</v>
      </c>
      <c r="AC434" s="7">
        <v>5.488448411290511</v>
      </c>
      <c r="AD434">
        <v>17.084808405828895</v>
      </c>
      <c r="AE434">
        <v>30.033624678663241</v>
      </c>
      <c r="AF434">
        <v>34.568364331615989</v>
      </c>
      <c r="AG434">
        <v>38.694498714652958</v>
      </c>
      <c r="AH434">
        <v>4.636663853298554</v>
      </c>
      <c r="AI434">
        <v>-15.853956843430922</v>
      </c>
      <c r="AJ434">
        <v>-26.654654766128463</v>
      </c>
    </row>
    <row r="435" spans="1:36" x14ac:dyDescent="0.2">
      <c r="A435">
        <v>427</v>
      </c>
      <c r="B435" s="1">
        <v>11.038588254713595</v>
      </c>
      <c r="C435" s="1">
        <v>12.959223965537452</v>
      </c>
      <c r="D435" s="1">
        <v>11.104082150233467</v>
      </c>
      <c r="E435" s="1">
        <v>18.594715235366586</v>
      </c>
      <c r="F435" s="1">
        <v>16.27561253667065</v>
      </c>
      <c r="G435" s="1">
        <v>19.466581295154068</v>
      </c>
      <c r="H435" s="1">
        <v>25.767213544435016</v>
      </c>
      <c r="I435" s="6">
        <v>14.93677198598624</v>
      </c>
      <c r="J435" s="6">
        <v>12.883121170160678</v>
      </c>
      <c r="K435" s="6">
        <v>20.705731078711146</v>
      </c>
      <c r="L435" s="6">
        <v>16.323594434878142</v>
      </c>
      <c r="M435" s="6">
        <v>9.7614985209365432</v>
      </c>
      <c r="N435" s="6">
        <v>25.61869766776222</v>
      </c>
      <c r="O435" s="6">
        <v>26.654964589042024</v>
      </c>
      <c r="P435" s="1">
        <v>11.706526667891223</v>
      </c>
      <c r="Q435" s="1">
        <v>8.663356672134455</v>
      </c>
      <c r="R435" s="1">
        <v>17.123936903981921</v>
      </c>
      <c r="S435" s="1">
        <v>5.7897557559627</v>
      </c>
      <c r="T435" s="1">
        <v>14.931833595971298</v>
      </c>
      <c r="U435" s="1">
        <v>20.233960590039064</v>
      </c>
      <c r="V435" s="1">
        <v>19.468246857913648</v>
      </c>
      <c r="W435" s="7">
        <v>26.760506350282579</v>
      </c>
      <c r="X435" s="7">
        <v>4.2640299266655495</v>
      </c>
      <c r="Y435" s="7">
        <v>12.809947130440024</v>
      </c>
      <c r="Z435" s="7">
        <v>4.6065256437120823</v>
      </c>
      <c r="AA435" s="7">
        <v>16.729163320823741</v>
      </c>
      <c r="AB435" s="7">
        <v>16.743593035403986</v>
      </c>
      <c r="AC435" s="7">
        <v>21.170568332410099</v>
      </c>
      <c r="AD435">
        <v>26.760506350282579</v>
      </c>
      <c r="AE435">
        <v>-1.8839551100016754</v>
      </c>
      <c r="AF435">
        <v>9.2474074782700395</v>
      </c>
      <c r="AG435">
        <v>-9.3469487125758342</v>
      </c>
      <c r="AH435">
        <v>13.190617471853423</v>
      </c>
      <c r="AI435">
        <v>11.018982588509964</v>
      </c>
      <c r="AJ435">
        <v>20.391704997230296</v>
      </c>
    </row>
    <row r="436" spans="1:36" x14ac:dyDescent="0.2">
      <c r="A436">
        <v>428</v>
      </c>
      <c r="B436" s="1">
        <v>6.0826838473056819</v>
      </c>
      <c r="C436" s="1">
        <v>13.788348961045564</v>
      </c>
      <c r="D436" s="1">
        <v>15.269057448422043</v>
      </c>
      <c r="E436" s="1">
        <v>15.338622517700857</v>
      </c>
      <c r="F436" s="1">
        <v>20.359587075446861</v>
      </c>
      <c r="G436" s="1">
        <v>19.560956370334722</v>
      </c>
      <c r="H436" s="1">
        <v>21.430904103854818</v>
      </c>
      <c r="I436" s="6">
        <v>9.1997048695225683</v>
      </c>
      <c r="J436" s="6">
        <v>12.363140388979716</v>
      </c>
      <c r="K436" s="6">
        <v>11.543672024816575</v>
      </c>
      <c r="L436" s="6">
        <v>13.919718451050089</v>
      </c>
      <c r="M436" s="6">
        <v>21.671136801091293</v>
      </c>
      <c r="N436" s="6">
        <v>24.523572170367878</v>
      </c>
      <c r="O436" s="6">
        <v>21.648886518857296</v>
      </c>
      <c r="P436" s="1">
        <v>7.3540935641693261</v>
      </c>
      <c r="Q436" s="1">
        <v>5.8127420028771084</v>
      </c>
      <c r="R436" s="1">
        <v>5.6304458376128466</v>
      </c>
      <c r="S436" s="1">
        <v>16.121130206312564</v>
      </c>
      <c r="T436" s="1">
        <v>13.56471737779637</v>
      </c>
      <c r="U436" s="1">
        <v>36.105806928606562</v>
      </c>
      <c r="V436" s="1">
        <v>22.706220040434115</v>
      </c>
      <c r="W436" s="7">
        <v>6.2716108853348462</v>
      </c>
      <c r="X436" s="7">
        <v>32.886559219916158</v>
      </c>
      <c r="Y436" s="7">
        <v>27.084832904884319</v>
      </c>
      <c r="Z436" s="7">
        <v>18.754319064016002</v>
      </c>
      <c r="AA436" s="7">
        <v>19.89300676517226</v>
      </c>
      <c r="AB436" s="7">
        <v>-1.3199807176229861E-3</v>
      </c>
      <c r="AC436" s="7">
        <v>19.058419017194403</v>
      </c>
      <c r="AD436">
        <v>6.2716108853348462</v>
      </c>
      <c r="AE436">
        <v>41.04983882987424</v>
      </c>
      <c r="AF436">
        <v>34.228457583547559</v>
      </c>
      <c r="AG436">
        <v>18.948638128032012</v>
      </c>
      <c r="AH436">
        <v>20.309265221637585</v>
      </c>
      <c r="AI436">
        <v>-30.843299951794052</v>
      </c>
      <c r="AJ436">
        <v>14.055257051583213</v>
      </c>
    </row>
    <row r="437" spans="1:36" x14ac:dyDescent="0.2">
      <c r="A437">
        <v>429</v>
      </c>
      <c r="B437" s="1">
        <v>13.34288657068879</v>
      </c>
      <c r="C437" s="1">
        <v>14.386964177265581</v>
      </c>
      <c r="D437" s="1">
        <v>7.6981703054692643</v>
      </c>
      <c r="E437" s="1">
        <v>15.577057873503525</v>
      </c>
      <c r="F437" s="1">
        <v>16.717815606809296</v>
      </c>
      <c r="G437" s="1">
        <v>16.231136981706804</v>
      </c>
      <c r="H437" s="1">
        <v>25.131587542330173</v>
      </c>
      <c r="I437" s="6">
        <v>13.927009659698415</v>
      </c>
      <c r="J437" s="6">
        <v>10.921653600822486</v>
      </c>
      <c r="K437" s="6">
        <v>13.620586499038534</v>
      </c>
      <c r="L437" s="6">
        <v>7.2750969750162167</v>
      </c>
      <c r="M437" s="6">
        <v>20.948647595795261</v>
      </c>
      <c r="N437" s="6">
        <v>23.323558649863259</v>
      </c>
      <c r="O437" s="6">
        <v>13.450651947366154</v>
      </c>
      <c r="P437" s="1">
        <v>9.3045476553710742</v>
      </c>
      <c r="Q437" s="1">
        <v>-4.1595352276039854</v>
      </c>
      <c r="R437" s="1">
        <v>21.901595194433988</v>
      </c>
      <c r="S437" s="1">
        <v>15.256106492181509</v>
      </c>
      <c r="T437" s="1">
        <v>36.280274285085149</v>
      </c>
      <c r="U437" s="1">
        <v>27.687715634959766</v>
      </c>
      <c r="V437" s="1">
        <v>12.960684094764581</v>
      </c>
      <c r="W437" s="7">
        <v>9.6197574051743491</v>
      </c>
      <c r="X437" s="7">
        <v>21.275699987352748</v>
      </c>
      <c r="Y437" s="7">
        <v>34.872466292319011</v>
      </c>
      <c r="Z437" s="7">
        <v>33.765681949784877</v>
      </c>
      <c r="AA437" s="7">
        <v>28.193579275479532</v>
      </c>
      <c r="AB437" s="7">
        <v>16.160381717734893</v>
      </c>
      <c r="AC437" s="7">
        <v>18.970414643077632</v>
      </c>
      <c r="AD437">
        <v>9.6197574051743491</v>
      </c>
      <c r="AE437">
        <v>23.633549981029123</v>
      </c>
      <c r="AF437">
        <v>47.856816011558266</v>
      </c>
      <c r="AG437">
        <v>48.971363899569759</v>
      </c>
      <c r="AH437">
        <v>38.985553369828949</v>
      </c>
      <c r="AI437">
        <v>9.5609542943372325</v>
      </c>
      <c r="AJ437">
        <v>13.791243929232904</v>
      </c>
    </row>
    <row r="438" spans="1:36" x14ac:dyDescent="0.2">
      <c r="A438">
        <v>430</v>
      </c>
      <c r="B438" s="1">
        <v>6.8011093103287958</v>
      </c>
      <c r="C438" s="1">
        <v>9.6552611478419941</v>
      </c>
      <c r="D438" s="1">
        <v>16.91116684709413</v>
      </c>
      <c r="E438" s="1">
        <v>19.37835721807517</v>
      </c>
      <c r="F438" s="1">
        <v>18.994593233646736</v>
      </c>
      <c r="G438" s="1">
        <v>21.136659369747417</v>
      </c>
      <c r="H438" s="1">
        <v>22.035530427285991</v>
      </c>
      <c r="I438" s="6">
        <v>14.045231327465336</v>
      </c>
      <c r="J438" s="6">
        <v>15.880606127883294</v>
      </c>
      <c r="K438" s="6">
        <v>10.413334395963084</v>
      </c>
      <c r="L438" s="6">
        <v>14.782057400813454</v>
      </c>
      <c r="M438" s="6">
        <v>23.153711137660181</v>
      </c>
      <c r="N438" s="6">
        <v>13.162298587813805</v>
      </c>
      <c r="O438" s="6">
        <v>26.791462178862215</v>
      </c>
      <c r="P438" s="1">
        <v>9.0567585594191158</v>
      </c>
      <c r="Q438" s="1">
        <v>20.148702525584596</v>
      </c>
      <c r="R438" s="1">
        <v>13.93571477380738</v>
      </c>
      <c r="S438" s="1">
        <v>22.107470085151316</v>
      </c>
      <c r="T438" s="1">
        <v>18.212603756320952</v>
      </c>
      <c r="U438" s="1">
        <v>25.710348988484082</v>
      </c>
      <c r="V438" s="1">
        <v>-8.9018457581383856</v>
      </c>
      <c r="W438" s="7">
        <v>10.405067655572758</v>
      </c>
      <c r="X438" s="7">
        <v>28.939873441596312</v>
      </c>
      <c r="Y438" s="7">
        <v>13.092838849922313</v>
      </c>
      <c r="Z438" s="7">
        <v>21.220349157349279</v>
      </c>
      <c r="AA438" s="7">
        <v>30.169665809768638</v>
      </c>
      <c r="AB438" s="7">
        <v>19.747982866299463</v>
      </c>
      <c r="AC438" s="7">
        <v>17.895148802021204</v>
      </c>
      <c r="AD438">
        <v>10.405067655572758</v>
      </c>
      <c r="AE438">
        <v>35.12981016239447</v>
      </c>
      <c r="AF438">
        <v>9.7424679873640478</v>
      </c>
      <c r="AG438">
        <v>23.880698314698559</v>
      </c>
      <c r="AH438">
        <v>43.431748071979435</v>
      </c>
      <c r="AI438">
        <v>18.529957165748662</v>
      </c>
      <c r="AJ438">
        <v>10.56544640606362</v>
      </c>
    </row>
    <row r="439" spans="1:36" x14ac:dyDescent="0.2">
      <c r="A439">
        <v>431</v>
      </c>
      <c r="B439" s="1">
        <v>17.05281362121254</v>
      </c>
      <c r="C439" s="1">
        <v>8.4037934273125714</v>
      </c>
      <c r="D439" s="1">
        <v>14.483273529642171</v>
      </c>
      <c r="E439" s="1">
        <v>13.992271340581327</v>
      </c>
      <c r="F439" s="1">
        <v>17.965328580926439</v>
      </c>
      <c r="G439" s="1">
        <v>19.404830899296233</v>
      </c>
      <c r="H439" s="1">
        <v>23.168660144853686</v>
      </c>
      <c r="I439" s="6">
        <v>9.7374054157953811</v>
      </c>
      <c r="J439" s="6">
        <v>10.688767121684894</v>
      </c>
      <c r="K439" s="6">
        <v>7.2902685078776726</v>
      </c>
      <c r="L439" s="6">
        <v>16.155325366026332</v>
      </c>
      <c r="M439" s="6">
        <v>17.204761351026722</v>
      </c>
      <c r="N439" s="6">
        <v>29.634238923776064</v>
      </c>
      <c r="O439" s="6">
        <v>26.914480132111013</v>
      </c>
      <c r="P439" s="1">
        <v>6.4366445466471811</v>
      </c>
      <c r="Q439" s="1">
        <v>11.362645258190426</v>
      </c>
      <c r="R439" s="1">
        <v>21.408493402155571</v>
      </c>
      <c r="S439" s="1">
        <v>22.166335622395678</v>
      </c>
      <c r="T439" s="1">
        <v>15.579793374604796</v>
      </c>
      <c r="U439" s="1">
        <v>25.635342690646123</v>
      </c>
      <c r="V439" s="1">
        <v>54.53627035458593</v>
      </c>
      <c r="W439" s="7">
        <v>15.879085680627114</v>
      </c>
      <c r="X439" s="7">
        <v>32.886090689393399</v>
      </c>
      <c r="Y439" s="7">
        <v>14.203494218985671</v>
      </c>
      <c r="Z439" s="7">
        <v>33.366214358985765</v>
      </c>
      <c r="AA439" s="7">
        <v>18.022595340256963</v>
      </c>
      <c r="AB439" s="7">
        <v>15.528138657923593</v>
      </c>
      <c r="AC439" s="7">
        <v>30.16716560759199</v>
      </c>
      <c r="AD439">
        <v>15.879085680627114</v>
      </c>
      <c r="AE439">
        <v>41.049136034090097</v>
      </c>
      <c r="AF439">
        <v>11.686114883224928</v>
      </c>
      <c r="AG439">
        <v>48.172428717971528</v>
      </c>
      <c r="AH439">
        <v>16.100839515578166</v>
      </c>
      <c r="AI439">
        <v>7.9803466448089857</v>
      </c>
      <c r="AJ439">
        <v>47.381496822775965</v>
      </c>
    </row>
    <row r="440" spans="1:36" x14ac:dyDescent="0.2">
      <c r="A440">
        <v>432</v>
      </c>
      <c r="B440" s="1">
        <v>7.1644002964578037</v>
      </c>
      <c r="C440" s="1">
        <v>7.5480835100042434</v>
      </c>
      <c r="D440" s="1">
        <v>14.415876838475029</v>
      </c>
      <c r="E440" s="1">
        <v>20.359014260175883</v>
      </c>
      <c r="F440" s="1">
        <v>18.931532934900019</v>
      </c>
      <c r="G440" s="1">
        <v>21.923623066028039</v>
      </c>
      <c r="H440" s="1">
        <v>26.44000556799881</v>
      </c>
      <c r="I440" s="6">
        <v>13.01069229343533</v>
      </c>
      <c r="J440" s="6">
        <v>16.619619511447905</v>
      </c>
      <c r="K440" s="6">
        <v>13.107131636009559</v>
      </c>
      <c r="L440" s="6">
        <v>21.052393057791832</v>
      </c>
      <c r="M440" s="6">
        <v>15.688219987088518</v>
      </c>
      <c r="N440" s="6">
        <v>22.5030903464137</v>
      </c>
      <c r="O440" s="6">
        <v>20.908941910961776</v>
      </c>
      <c r="P440" s="1">
        <v>9.1265862264265554</v>
      </c>
      <c r="Q440" s="1">
        <v>20.612636864561416</v>
      </c>
      <c r="R440" s="1">
        <v>7.7002716383814898</v>
      </c>
      <c r="S440" s="1">
        <v>20.457747514336607</v>
      </c>
      <c r="T440" s="1">
        <v>21.90820457011495</v>
      </c>
      <c r="U440" s="1">
        <v>21.824498724392654</v>
      </c>
      <c r="V440" s="1">
        <v>19.003770223815064</v>
      </c>
      <c r="W440" s="7">
        <v>21.493982557388922</v>
      </c>
      <c r="X440" s="7">
        <v>9.4329725404433304</v>
      </c>
      <c r="Y440" s="7">
        <v>14.394258704132191</v>
      </c>
      <c r="Z440" s="7">
        <v>2.5764007021195678</v>
      </c>
      <c r="AA440" s="7">
        <v>5.1100535253729031</v>
      </c>
      <c r="AB440" s="7">
        <v>31.712082262210799</v>
      </c>
      <c r="AC440" s="7">
        <v>23.263231423115812</v>
      </c>
      <c r="AD440">
        <v>21.493982557388922</v>
      </c>
      <c r="AE440">
        <v>5.8694588106649954</v>
      </c>
      <c r="AF440">
        <v>12.019952732231339</v>
      </c>
      <c r="AG440">
        <v>-13.407198595760864</v>
      </c>
      <c r="AH440">
        <v>-12.952379567910967</v>
      </c>
      <c r="AI440">
        <v>48.440205655526995</v>
      </c>
      <c r="AJ440">
        <v>26.669694269347442</v>
      </c>
    </row>
    <row r="441" spans="1:36" x14ac:dyDescent="0.2">
      <c r="A441">
        <v>433</v>
      </c>
      <c r="B441" s="1">
        <v>6.3000997198929589</v>
      </c>
      <c r="C441" s="1">
        <v>14.579710570592734</v>
      </c>
      <c r="D441" s="1">
        <v>14.558795603527983</v>
      </c>
      <c r="E441" s="1">
        <v>8.6839192828720417</v>
      </c>
      <c r="F441" s="1">
        <v>14.212800017054215</v>
      </c>
      <c r="G441" s="1">
        <v>23.393336435200077</v>
      </c>
      <c r="H441" s="1">
        <v>19.323098486185408</v>
      </c>
      <c r="I441" s="6">
        <v>10.02904744651252</v>
      </c>
      <c r="J441" s="6">
        <v>14.561543835427958</v>
      </c>
      <c r="K441" s="6">
        <v>10.722407117794514</v>
      </c>
      <c r="L441" s="6">
        <v>13.777325516429855</v>
      </c>
      <c r="M441" s="6">
        <v>27.349856588036705</v>
      </c>
      <c r="N441" s="6">
        <v>26.700804505616276</v>
      </c>
      <c r="O441" s="6">
        <v>25.797007256169664</v>
      </c>
      <c r="P441" s="1">
        <v>12.938332546541032</v>
      </c>
      <c r="Q441" s="1">
        <v>10.38433774314948</v>
      </c>
      <c r="R441" s="1">
        <v>9.5951396928551169</v>
      </c>
      <c r="S441" s="1">
        <v>15.380766952682967</v>
      </c>
      <c r="T441" s="1">
        <v>31.107636980261518</v>
      </c>
      <c r="U441" s="1">
        <v>-8.4748877864759216</v>
      </c>
      <c r="V441" s="1">
        <v>9.1827002635881705</v>
      </c>
      <c r="W441" s="7">
        <v>9.1707732802649815</v>
      </c>
      <c r="X441" s="7">
        <v>25.542416452442161</v>
      </c>
      <c r="Y441" s="7">
        <v>18.252157637991395</v>
      </c>
      <c r="Z441" s="7">
        <v>36.858617841161092</v>
      </c>
      <c r="AA441" s="7">
        <v>13.298227311840355</v>
      </c>
      <c r="AB441" s="7">
        <v>40.829478706243769</v>
      </c>
      <c r="AC441" s="7">
        <v>22.355709761104709</v>
      </c>
      <c r="AD441">
        <v>9.1707732802649815</v>
      </c>
      <c r="AE441">
        <v>30.033624678663241</v>
      </c>
      <c r="AF441">
        <v>18.771275866484945</v>
      </c>
      <c r="AG441">
        <v>55.157235682322188</v>
      </c>
      <c r="AH441">
        <v>5.4710114516407984</v>
      </c>
      <c r="AI441">
        <v>71.233696765609423</v>
      </c>
      <c r="AJ441">
        <v>23.947129283314133</v>
      </c>
    </row>
    <row r="442" spans="1:36" x14ac:dyDescent="0.2">
      <c r="A442">
        <v>434</v>
      </c>
      <c r="B442" s="1">
        <v>10.494352198485617</v>
      </c>
      <c r="C442" s="1">
        <v>14.757432199334307</v>
      </c>
      <c r="D442" s="1">
        <v>14.304745068328682</v>
      </c>
      <c r="E442" s="1">
        <v>14.926817439312906</v>
      </c>
      <c r="F442" s="1">
        <v>14.916786766357038</v>
      </c>
      <c r="G442" s="1">
        <v>19.510906744925038</v>
      </c>
      <c r="H442" s="1">
        <v>18.528250281134383</v>
      </c>
      <c r="I442" s="6">
        <v>11.292344482097086</v>
      </c>
      <c r="J442" s="6">
        <v>17.256272276821484</v>
      </c>
      <c r="K442" s="6">
        <v>6.8439294679467384</v>
      </c>
      <c r="L442" s="6">
        <v>13.878052383933056</v>
      </c>
      <c r="M442" s="6">
        <v>15.7528922589996</v>
      </c>
      <c r="N442" s="6">
        <v>26.88242551629498</v>
      </c>
      <c r="O442" s="6">
        <v>21.378065768756375</v>
      </c>
      <c r="P442" s="1">
        <v>7.6255023089287981</v>
      </c>
      <c r="Q442" s="1">
        <v>17.290617528617393</v>
      </c>
      <c r="R442" s="1">
        <v>11.539758259462882</v>
      </c>
      <c r="S442" s="1">
        <v>3.6657087442490521</v>
      </c>
      <c r="T442" s="1">
        <v>10.977636579936821</v>
      </c>
      <c r="U442" s="1">
        <v>22.86995572218807</v>
      </c>
      <c r="V442" s="1">
        <v>8.025344547129702</v>
      </c>
      <c r="W442" s="7">
        <v>16.31891140442659</v>
      </c>
      <c r="X442" s="7">
        <v>15.858135209586793</v>
      </c>
      <c r="Y442" s="7">
        <v>12.227357112755906</v>
      </c>
      <c r="Z442" s="7">
        <v>-1.259384732129405E-3</v>
      </c>
      <c r="AA442" s="7">
        <v>29.073537297554079</v>
      </c>
      <c r="AB442" s="7">
        <v>31.712082262210799</v>
      </c>
      <c r="AC442" s="7">
        <v>23.482898617264414</v>
      </c>
      <c r="AD442">
        <v>16.31891140442659</v>
      </c>
      <c r="AE442">
        <v>15.507202814380188</v>
      </c>
      <c r="AF442">
        <v>8.2278749473228352</v>
      </c>
      <c r="AG442">
        <v>-18.562518769464258</v>
      </c>
      <c r="AH442">
        <v>40.965458919496683</v>
      </c>
      <c r="AI442">
        <v>48.440205655526995</v>
      </c>
      <c r="AJ442">
        <v>27.328695851793249</v>
      </c>
    </row>
    <row r="443" spans="1:36" x14ac:dyDescent="0.2">
      <c r="A443">
        <v>435</v>
      </c>
      <c r="B443" s="1">
        <v>10.345051209184414</v>
      </c>
      <c r="C443" s="1">
        <v>14.55101546643783</v>
      </c>
      <c r="D443" s="1">
        <v>15.791743252026681</v>
      </c>
      <c r="E443" s="1">
        <v>14.998935048427599</v>
      </c>
      <c r="F443" s="1">
        <v>17.299363116148054</v>
      </c>
      <c r="G443" s="1">
        <v>17.774640000600229</v>
      </c>
      <c r="H443" s="1">
        <v>22.78689289503529</v>
      </c>
      <c r="I443" s="6">
        <v>8.8959691852566571</v>
      </c>
      <c r="J443" s="6">
        <v>2.8862545653880947</v>
      </c>
      <c r="K443" s="6">
        <v>20.894584657795043</v>
      </c>
      <c r="L443" s="6">
        <v>29.772749044530279</v>
      </c>
      <c r="M443" s="6">
        <v>26.448812429438377</v>
      </c>
      <c r="N443" s="6">
        <v>15.406217776522363</v>
      </c>
      <c r="O443" s="6">
        <v>37.726189343141591</v>
      </c>
      <c r="P443" s="1">
        <v>11.903726033347221</v>
      </c>
      <c r="Q443" s="1">
        <v>17.355496523777976</v>
      </c>
      <c r="R443" s="1">
        <v>5.4133802718234598</v>
      </c>
      <c r="S443" s="1">
        <v>7.0493033191545251</v>
      </c>
      <c r="T443" s="1">
        <v>-5.9389992265816538</v>
      </c>
      <c r="U443" s="1">
        <v>47.579456392489774</v>
      </c>
      <c r="V443" s="1">
        <v>29.869953166835447</v>
      </c>
      <c r="W443" s="7">
        <v>14.196828462113272</v>
      </c>
      <c r="X443" s="7">
        <v>8.8097980361963941</v>
      </c>
      <c r="Y443" s="7">
        <v>-4.4963809526739058E-4</v>
      </c>
      <c r="Z443" s="7">
        <v>15.025764752924918</v>
      </c>
      <c r="AA443" s="7">
        <v>10.580046015571993</v>
      </c>
      <c r="AB443" s="7">
        <v>2.6096323151745597</v>
      </c>
      <c r="AC443" s="7">
        <v>42.81727039748003</v>
      </c>
      <c r="AD443">
        <v>14.196828462113272</v>
      </c>
      <c r="AE443">
        <v>4.93469705429459</v>
      </c>
      <c r="AF443">
        <v>-13.170786866666717</v>
      </c>
      <c r="AG443">
        <v>11.491529505849838</v>
      </c>
      <c r="AH443">
        <v>-0.64489646496301745</v>
      </c>
      <c r="AI443">
        <v>-24.315919212063598</v>
      </c>
      <c r="AJ443">
        <v>85.331811192440085</v>
      </c>
    </row>
    <row r="444" spans="1:36" x14ac:dyDescent="0.2">
      <c r="A444">
        <v>436</v>
      </c>
      <c r="B444" s="1">
        <v>12.453239961175154</v>
      </c>
      <c r="C444" s="1">
        <v>5.2422885024650832</v>
      </c>
      <c r="D444" s="1">
        <v>12.151214790733523</v>
      </c>
      <c r="E444" s="1">
        <v>11.888003147800994</v>
      </c>
      <c r="F444" s="1">
        <v>15.087866766659399</v>
      </c>
      <c r="G444" s="1">
        <v>16.680901390994588</v>
      </c>
      <c r="H444" s="1">
        <v>18.726066709941541</v>
      </c>
      <c r="I444" s="6">
        <v>8.8681840737567548</v>
      </c>
      <c r="J444" s="6">
        <v>10.457474449848997</v>
      </c>
      <c r="K444" s="6">
        <v>24.713294216348807</v>
      </c>
      <c r="L444" s="6">
        <v>18.342659435671781</v>
      </c>
      <c r="M444" s="6">
        <v>18.354924075930569</v>
      </c>
      <c r="N444" s="6">
        <v>17.031150124576815</v>
      </c>
      <c r="O444" s="6">
        <v>26.688752021889837</v>
      </c>
      <c r="P444" s="1">
        <v>8.5735617365431107</v>
      </c>
      <c r="Q444" s="1">
        <v>10.157681252079614</v>
      </c>
      <c r="R444" s="1">
        <v>7.0168208945997961</v>
      </c>
      <c r="S444" s="1">
        <v>6.4092235005352709</v>
      </c>
      <c r="T444" s="1">
        <v>14.84108508377893</v>
      </c>
      <c r="U444" s="1">
        <v>19.40391816483973</v>
      </c>
      <c r="V444" s="1">
        <v>7.2902447308941287</v>
      </c>
      <c r="W444" s="7">
        <v>12.961196647665355</v>
      </c>
      <c r="X444" s="7">
        <v>25.542416452442161</v>
      </c>
      <c r="Y444" s="7">
        <v>5.7534026776896638</v>
      </c>
      <c r="Z444" s="7">
        <v>19.75190203180853</v>
      </c>
      <c r="AA444" s="7">
        <v>31.791630123150576</v>
      </c>
      <c r="AB444" s="7">
        <v>37.37224669351135</v>
      </c>
      <c r="AC444" s="7">
        <v>42.815296815546731</v>
      </c>
      <c r="AD444">
        <v>12.961196647665355</v>
      </c>
      <c r="AE444">
        <v>30.033624678663241</v>
      </c>
      <c r="AF444">
        <v>-3.1015453140430855</v>
      </c>
      <c r="AG444">
        <v>20.943804063617058</v>
      </c>
      <c r="AH444">
        <v>47.081167777088794</v>
      </c>
      <c r="AI444">
        <v>62.590616733778376</v>
      </c>
      <c r="AJ444">
        <v>85.325890446640187</v>
      </c>
    </row>
    <row r="445" spans="1:36" x14ac:dyDescent="0.2">
      <c r="A445">
        <v>437</v>
      </c>
      <c r="B445" s="1">
        <v>4.0742993333493036</v>
      </c>
      <c r="C445" s="1">
        <v>12.72707456615017</v>
      </c>
      <c r="D445" s="1">
        <v>11.585755022018569</v>
      </c>
      <c r="E445" s="1">
        <v>20.816807213305538</v>
      </c>
      <c r="F445" s="1">
        <v>20.643250596278733</v>
      </c>
      <c r="G445" s="1">
        <v>22.828326005597066</v>
      </c>
      <c r="H445" s="1">
        <v>16.158144999022529</v>
      </c>
      <c r="I445" s="6">
        <v>12.404489150290537</v>
      </c>
      <c r="J445" s="6">
        <v>6.8374491000900015</v>
      </c>
      <c r="K445" s="6">
        <v>19.601569842883229</v>
      </c>
      <c r="L445" s="6">
        <v>16.032833172174541</v>
      </c>
      <c r="M445" s="6">
        <v>22.293541963153597</v>
      </c>
      <c r="N445" s="6">
        <v>28.361354674796672</v>
      </c>
      <c r="O445" s="6">
        <v>21.708612208389429</v>
      </c>
      <c r="P445" s="1">
        <v>12.924227006090099</v>
      </c>
      <c r="Q445" s="1">
        <v>15.999547625017328</v>
      </c>
      <c r="R445" s="1">
        <v>15.077499574546325</v>
      </c>
      <c r="S445" s="1">
        <v>16.440030910200104</v>
      </c>
      <c r="T445" s="1">
        <v>8.0240014815571996</v>
      </c>
      <c r="U445" s="1">
        <v>1.6827264144099949</v>
      </c>
      <c r="V445" s="1">
        <v>34.555081670752287</v>
      </c>
      <c r="W445" s="7">
        <v>29.727501838709607</v>
      </c>
      <c r="X445" s="7">
        <v>14.283367864999345</v>
      </c>
      <c r="Y445" s="7">
        <v>-1.4661503818685871E-3</v>
      </c>
      <c r="Z445" s="7">
        <v>20.020780664156728</v>
      </c>
      <c r="AA445" s="7">
        <v>21.343181196770825</v>
      </c>
      <c r="AB445" s="7">
        <v>19.288774098729295</v>
      </c>
      <c r="AC445" s="7">
        <v>28.332026618010801</v>
      </c>
      <c r="AD445">
        <v>29.727501838709607</v>
      </c>
      <c r="AE445">
        <v>13.14505179749902</v>
      </c>
      <c r="AF445">
        <v>-13.172565763168269</v>
      </c>
      <c r="AG445">
        <v>21.481561328313461</v>
      </c>
      <c r="AH445">
        <v>23.572157692734361</v>
      </c>
      <c r="AI445">
        <v>17.38193524682324</v>
      </c>
      <c r="AJ445">
        <v>41.876079854032398</v>
      </c>
    </row>
    <row r="446" spans="1:36" x14ac:dyDescent="0.2">
      <c r="A446">
        <v>438</v>
      </c>
      <c r="B446" s="1">
        <v>10.600923462839742</v>
      </c>
      <c r="C446" s="1">
        <v>15.708785653455921</v>
      </c>
      <c r="D446" s="1">
        <v>21.500337329231851</v>
      </c>
      <c r="E446" s="1">
        <v>18.382752793797266</v>
      </c>
      <c r="F446" s="1">
        <v>19.243156054725279</v>
      </c>
      <c r="G446" s="1">
        <v>21.455732994525928</v>
      </c>
      <c r="H446" s="1">
        <v>20.201785753004241</v>
      </c>
      <c r="I446" s="6">
        <v>8.1639373909105419</v>
      </c>
      <c r="J446" s="6">
        <v>13.204573661983272</v>
      </c>
      <c r="K446" s="6">
        <v>9.7480458991120535</v>
      </c>
      <c r="L446" s="6">
        <v>12.132517400396821</v>
      </c>
      <c r="M446" s="6">
        <v>17.031369024576435</v>
      </c>
      <c r="N446" s="6">
        <v>14.944464688427008</v>
      </c>
      <c r="O446" s="6">
        <v>16.410079160231763</v>
      </c>
      <c r="P446" s="1">
        <v>12.899944992720604</v>
      </c>
      <c r="Q446" s="1">
        <v>14.223545284221595</v>
      </c>
      <c r="R446" s="1">
        <v>7.6641347981459118</v>
      </c>
      <c r="S446" s="1">
        <v>14.143220208233416</v>
      </c>
      <c r="T446" s="1">
        <v>9.1792982443644124</v>
      </c>
      <c r="U446" s="1">
        <v>-22.655296107675142</v>
      </c>
      <c r="V446" s="1">
        <v>16.000057390493634</v>
      </c>
      <c r="W446" s="7">
        <v>12.749963039484925</v>
      </c>
      <c r="X446" s="7">
        <v>14.316836543497777</v>
      </c>
      <c r="Y446" s="7">
        <v>27.084832904884319</v>
      </c>
      <c r="Z446" s="7">
        <v>12.863478789577885</v>
      </c>
      <c r="AA446" s="7">
        <v>35.100858426708434</v>
      </c>
      <c r="AB446" s="7">
        <v>31.096451556038367</v>
      </c>
      <c r="AC446" s="7">
        <v>32.127400036834324</v>
      </c>
      <c r="AD446">
        <v>12.749963039484925</v>
      </c>
      <c r="AE446">
        <v>13.195254815246669</v>
      </c>
      <c r="AF446">
        <v>34.228457583547559</v>
      </c>
      <c r="AG446">
        <v>7.1669575791557669</v>
      </c>
      <c r="AH446">
        <v>54.526931460093984</v>
      </c>
      <c r="AI446">
        <v>46.901128890095912</v>
      </c>
      <c r="AJ446">
        <v>53.262200110502974</v>
      </c>
    </row>
    <row r="447" spans="1:36" x14ac:dyDescent="0.2">
      <c r="A447">
        <v>439</v>
      </c>
      <c r="B447" s="1">
        <v>8.2206300001897539</v>
      </c>
      <c r="C447" s="1">
        <v>10.249270099356702</v>
      </c>
      <c r="D447" s="1">
        <v>12.294536166953561</v>
      </c>
      <c r="E447" s="1">
        <v>18.190345442621044</v>
      </c>
      <c r="F447" s="1">
        <v>22.22609987668941</v>
      </c>
      <c r="G447" s="1">
        <v>20.966787494721906</v>
      </c>
      <c r="H447" s="1">
        <v>21.933765970419781</v>
      </c>
      <c r="I447" s="6">
        <v>10.303851921426114</v>
      </c>
      <c r="J447" s="6">
        <v>11.411671409386495</v>
      </c>
      <c r="K447" s="6">
        <v>16.781170622279653</v>
      </c>
      <c r="L447" s="6">
        <v>19.260200281541067</v>
      </c>
      <c r="M447" s="6">
        <v>17.160344441372562</v>
      </c>
      <c r="N447" s="6">
        <v>23.437347054317222</v>
      </c>
      <c r="O447" s="6">
        <v>27.278952648995926</v>
      </c>
      <c r="P447" s="1">
        <v>6.2350610781472016</v>
      </c>
      <c r="Q447" s="1">
        <v>8.704756998262642</v>
      </c>
      <c r="R447" s="1">
        <v>9.5105611095076696</v>
      </c>
      <c r="S447" s="1">
        <v>23.364188121123</v>
      </c>
      <c r="T447" s="1">
        <v>34.312993522081584</v>
      </c>
      <c r="U447" s="1">
        <v>26.687547757847135</v>
      </c>
      <c r="V447" s="1">
        <v>54.087903421608402</v>
      </c>
      <c r="W447" s="7">
        <v>30.900925825280485</v>
      </c>
      <c r="X447" s="7">
        <v>-1.2603569296237181E-3</v>
      </c>
      <c r="Y447" s="7">
        <v>17.353210040593467</v>
      </c>
      <c r="Z447" s="7">
        <v>20.109326384953356</v>
      </c>
      <c r="AA447" s="7">
        <v>11.450388201943976</v>
      </c>
      <c r="AB447" s="7">
        <v>14.489479996104253</v>
      </c>
      <c r="AC447" s="7">
        <v>15.868183326908385</v>
      </c>
      <c r="AD447">
        <v>30.900925825280485</v>
      </c>
      <c r="AE447">
        <v>-8.2818905353944352</v>
      </c>
      <c r="AF447">
        <v>17.198117571038569</v>
      </c>
      <c r="AG447">
        <v>21.658652769906709</v>
      </c>
      <c r="AH447">
        <v>1.3133734543739501</v>
      </c>
      <c r="AI447">
        <v>5.3836999902606353</v>
      </c>
      <c r="AJ447">
        <v>4.4845499807251574</v>
      </c>
    </row>
    <row r="448" spans="1:36" x14ac:dyDescent="0.2">
      <c r="A448">
        <v>440</v>
      </c>
      <c r="B448" s="1">
        <v>7.3819383200141608</v>
      </c>
      <c r="C448" s="1">
        <v>12.240678322240077</v>
      </c>
      <c r="D448" s="1">
        <v>18.564965056182004</v>
      </c>
      <c r="E448" s="1">
        <v>17.05436012228019</v>
      </c>
      <c r="F448" s="1">
        <v>15.14631058354772</v>
      </c>
      <c r="G448" s="1">
        <v>17.90209955027294</v>
      </c>
      <c r="H448" s="1">
        <v>20.679151623695567</v>
      </c>
      <c r="I448" s="6">
        <v>4.1846748063316186</v>
      </c>
      <c r="J448" s="6">
        <v>14.289360385570127</v>
      </c>
      <c r="K448" s="6">
        <v>12.458007699528505</v>
      </c>
      <c r="L448" s="6">
        <v>11.830644151261696</v>
      </c>
      <c r="M448" s="6">
        <v>18.310870811117461</v>
      </c>
      <c r="N448" s="6">
        <v>20.736182292178825</v>
      </c>
      <c r="O448" s="6">
        <v>16.778985455078907</v>
      </c>
      <c r="P448" s="1">
        <v>18.765405398877913</v>
      </c>
      <c r="Q448" s="1">
        <v>5.6531733539771318</v>
      </c>
      <c r="R448" s="1">
        <v>7.9467371553815314</v>
      </c>
      <c r="S448" s="1">
        <v>15.534241796035298</v>
      </c>
      <c r="T448" s="1">
        <v>7.9127528432118233</v>
      </c>
      <c r="U448" s="1">
        <v>22.153900050070551</v>
      </c>
      <c r="V448" s="1">
        <v>20.180066392629406</v>
      </c>
      <c r="W448" s="7">
        <v>8.7805280871120566</v>
      </c>
      <c r="X448" s="7">
        <v>32.564587396918547</v>
      </c>
      <c r="Y448" s="7">
        <v>9.5033879205065741</v>
      </c>
      <c r="Z448" s="7">
        <v>28.62724935732648</v>
      </c>
      <c r="AA448" s="7">
        <v>30.169665809768638</v>
      </c>
      <c r="AB448" s="7">
        <v>18.83600706880112</v>
      </c>
      <c r="AC448" s="7">
        <v>15.513569337935607</v>
      </c>
      <c r="AD448">
        <v>8.7805280871120566</v>
      </c>
      <c r="AE448">
        <v>40.56688109537783</v>
      </c>
      <c r="AF448">
        <v>3.4609288608865039</v>
      </c>
      <c r="AG448">
        <v>38.694498714652958</v>
      </c>
      <c r="AH448">
        <v>43.431748071979435</v>
      </c>
      <c r="AI448">
        <v>16.250017672002798</v>
      </c>
      <c r="AJ448">
        <v>3.4207080138068187</v>
      </c>
    </row>
    <row r="449" spans="1:36" x14ac:dyDescent="0.2">
      <c r="A449">
        <v>441</v>
      </c>
      <c r="B449" s="1">
        <v>17.814517609931187</v>
      </c>
      <c r="C449" s="1">
        <v>10.987551389191546</v>
      </c>
      <c r="D449" s="1">
        <v>10.929335157019846</v>
      </c>
      <c r="E449" s="1">
        <v>17.487166592123263</v>
      </c>
      <c r="F449" s="1">
        <v>19.486428137273286</v>
      </c>
      <c r="G449" s="1">
        <v>16.565734002864325</v>
      </c>
      <c r="H449" s="1">
        <v>28.414237056433038</v>
      </c>
      <c r="I449" s="6">
        <v>16.46756950959514</v>
      </c>
      <c r="J449" s="6">
        <v>12.396876989369682</v>
      </c>
      <c r="K449" s="6">
        <v>18.426133933018789</v>
      </c>
      <c r="L449" s="6">
        <v>14.35186985475158</v>
      </c>
      <c r="M449" s="6">
        <v>23.237554064527352</v>
      </c>
      <c r="N449" s="6">
        <v>25.866051008677136</v>
      </c>
      <c r="O449" s="6">
        <v>20.869102053765683</v>
      </c>
      <c r="P449" s="1">
        <v>5.5540408340512109</v>
      </c>
      <c r="Q449" s="1">
        <v>9.8546525609028937</v>
      </c>
      <c r="R449" s="1">
        <v>17.472168811290906</v>
      </c>
      <c r="S449" s="1">
        <v>10.065711650727623</v>
      </c>
      <c r="T449" s="1">
        <v>21.034010910682802</v>
      </c>
      <c r="U449" s="1">
        <v>36.75356377214608</v>
      </c>
      <c r="V449" s="1">
        <v>12.404453662473136</v>
      </c>
      <c r="W449" s="7">
        <v>12.156030875534736</v>
      </c>
      <c r="X449" s="7">
        <v>9.2825414587991126</v>
      </c>
      <c r="Y449" s="7">
        <v>6.5036484133340187</v>
      </c>
      <c r="Z449" s="7">
        <v>27.161872627687561</v>
      </c>
      <c r="AA449" s="7">
        <v>14.729745222844189</v>
      </c>
      <c r="AB449" s="7">
        <v>11.255724213518139</v>
      </c>
      <c r="AC449" s="7">
        <v>17.633685839259012</v>
      </c>
      <c r="AD449">
        <v>12.156030875534736</v>
      </c>
      <c r="AE449">
        <v>5.6438121881986678</v>
      </c>
      <c r="AF449">
        <v>-1.7886152766654682</v>
      </c>
      <c r="AG449">
        <v>35.76374525537512</v>
      </c>
      <c r="AH449">
        <v>8.6919267513994303</v>
      </c>
      <c r="AI449">
        <v>-2.7006894662046541</v>
      </c>
      <c r="AJ449">
        <v>9.7810575177770431</v>
      </c>
    </row>
    <row r="450" spans="1:36" x14ac:dyDescent="0.2">
      <c r="A450">
        <v>442</v>
      </c>
      <c r="B450" s="1">
        <v>5.2100071400033201</v>
      </c>
      <c r="C450" s="1">
        <v>5.8561806837109689</v>
      </c>
      <c r="D450" s="1">
        <v>8.920594027513074</v>
      </c>
      <c r="E450" s="1">
        <v>16.882210860702799</v>
      </c>
      <c r="F450" s="1">
        <v>17.340943099026063</v>
      </c>
      <c r="G450" s="1">
        <v>21.018424314939768</v>
      </c>
      <c r="H450" s="1">
        <v>28.275533025228736</v>
      </c>
      <c r="I450" s="6">
        <v>5.6392562751244837</v>
      </c>
      <c r="J450" s="6">
        <v>15.12853252536139</v>
      </c>
      <c r="K450" s="6">
        <v>20.793301606179142</v>
      </c>
      <c r="L450" s="6">
        <v>4.2088276608878843</v>
      </c>
      <c r="M450" s="6">
        <v>19.872540391817708</v>
      </c>
      <c r="N450" s="6">
        <v>21.405340273659352</v>
      </c>
      <c r="O450" s="6">
        <v>25.36169910526532</v>
      </c>
      <c r="P450" s="1">
        <v>8.4468101880932807</v>
      </c>
      <c r="Q450" s="1">
        <v>5.1379709547901333</v>
      </c>
      <c r="R450" s="1">
        <v>21.354400684820106</v>
      </c>
      <c r="S450" s="1">
        <v>15.861046961331317</v>
      </c>
      <c r="T450" s="1">
        <v>27.512041286867149</v>
      </c>
      <c r="U450" s="1">
        <v>31.31523300839163</v>
      </c>
      <c r="V450" s="1">
        <v>-8.103963014273269</v>
      </c>
      <c r="W450" s="7">
        <v>15.600160569286846</v>
      </c>
      <c r="X450" s="7">
        <v>15.686291780032587</v>
      </c>
      <c r="Y450" s="7">
        <v>34.871935687787293</v>
      </c>
      <c r="Z450" s="7">
        <v>18.679589596910112</v>
      </c>
      <c r="AA450" s="7">
        <v>20.850744513603619</v>
      </c>
      <c r="AB450" s="7">
        <v>14.325450428588335</v>
      </c>
      <c r="AC450" s="7">
        <v>20.4435870186513</v>
      </c>
      <c r="AD450">
        <v>15.600160569286846</v>
      </c>
      <c r="AE450">
        <v>15.249437670048883</v>
      </c>
      <c r="AF450">
        <v>47.855887453627773</v>
      </c>
      <c r="AG450">
        <v>18.799179193820219</v>
      </c>
      <c r="AH450">
        <v>22.464175155608139</v>
      </c>
      <c r="AI450">
        <v>4.9736260714708349</v>
      </c>
      <c r="AJ450">
        <v>18.210761055953906</v>
      </c>
    </row>
    <row r="451" spans="1:36" x14ac:dyDescent="0.2">
      <c r="A451">
        <v>443</v>
      </c>
      <c r="B451" s="1">
        <v>9.0946033883189283</v>
      </c>
      <c r="C451" s="1">
        <v>13.033881404881528</v>
      </c>
      <c r="D451" s="1">
        <v>15.50841448342816</v>
      </c>
      <c r="E451" s="1">
        <v>16.64790799728037</v>
      </c>
      <c r="F451" s="1">
        <v>22.440067322787257</v>
      </c>
      <c r="G451" s="1">
        <v>23.328022120797431</v>
      </c>
      <c r="H451" s="1">
        <v>23.786785980341442</v>
      </c>
      <c r="I451" s="6">
        <v>8.2973577885162673</v>
      </c>
      <c r="J451" s="6">
        <v>11.658540883272209</v>
      </c>
      <c r="K451" s="6">
        <v>8.90475528879103</v>
      </c>
      <c r="L451" s="6">
        <v>17.667269015147657</v>
      </c>
      <c r="M451" s="6">
        <v>24.981759709426882</v>
      </c>
      <c r="N451" s="6">
        <v>24.724594315630064</v>
      </c>
      <c r="O451" s="6">
        <v>12.552394625140384</v>
      </c>
      <c r="P451" s="1">
        <v>14.831760133818586</v>
      </c>
      <c r="Q451" s="1">
        <v>15.107792274721909</v>
      </c>
      <c r="R451" s="1">
        <v>8.5458240950943161</v>
      </c>
      <c r="S451" s="1">
        <v>14.66114761194642</v>
      </c>
      <c r="T451" s="1">
        <v>21.4707564251576</v>
      </c>
      <c r="U451" s="1">
        <v>15.543810510860954</v>
      </c>
      <c r="V451" s="1">
        <v>33.821798484612678</v>
      </c>
      <c r="W451" s="7">
        <v>12.317481699756533</v>
      </c>
      <c r="X451" s="7">
        <v>31.826442536878705</v>
      </c>
      <c r="Y451" s="7">
        <v>0.35097313120638729</v>
      </c>
      <c r="Z451" s="7">
        <v>36.858042693413523</v>
      </c>
      <c r="AA451" s="7">
        <v>15.123674501896936</v>
      </c>
      <c r="AB451" s="7">
        <v>9.3017383311122082</v>
      </c>
      <c r="AC451" s="7">
        <v>23.525920017413867</v>
      </c>
      <c r="AD451">
        <v>12.317481699756533</v>
      </c>
      <c r="AE451">
        <v>39.459663805318051</v>
      </c>
      <c r="AF451">
        <v>-12.55579702038882</v>
      </c>
      <c r="AG451">
        <v>55.156085386827051</v>
      </c>
      <c r="AH451">
        <v>9.5782676292681082</v>
      </c>
      <c r="AI451">
        <v>-7.5856541722194741</v>
      </c>
      <c r="AJ451">
        <v>27.457760052241596</v>
      </c>
    </row>
    <row r="452" spans="1:36" x14ac:dyDescent="0.2">
      <c r="A452">
        <v>444</v>
      </c>
      <c r="B452" s="1">
        <v>7.4952276578969936</v>
      </c>
      <c r="C452" s="1">
        <v>8.8534797699728145</v>
      </c>
      <c r="D452" s="1">
        <v>7.5324737137269437</v>
      </c>
      <c r="E452" s="1">
        <v>12.116529568014453</v>
      </c>
      <c r="F452" s="1">
        <v>12.918679639336247</v>
      </c>
      <c r="G452" s="1">
        <v>22.116124161417137</v>
      </c>
      <c r="H452" s="1">
        <v>20.03998074382125</v>
      </c>
      <c r="I452" s="6">
        <v>6.2553037049961286</v>
      </c>
      <c r="J452" s="6">
        <v>12.565153112975413</v>
      </c>
      <c r="K452" s="6">
        <v>8.0920321663040937</v>
      </c>
      <c r="L452" s="6">
        <v>19.384626207934151</v>
      </c>
      <c r="M452" s="6">
        <v>17.928983536328442</v>
      </c>
      <c r="N452" s="6">
        <v>30.427692558268227</v>
      </c>
      <c r="O452" s="6">
        <v>16.297625440609583</v>
      </c>
      <c r="P452" s="1">
        <v>16.118725211813818</v>
      </c>
      <c r="Q452" s="1">
        <v>16.48415034077345</v>
      </c>
      <c r="R452" s="1">
        <v>16.237782525110582</v>
      </c>
      <c r="S452" s="1">
        <v>17.815238685401528</v>
      </c>
      <c r="T452" s="1">
        <v>41.46889752801188</v>
      </c>
      <c r="U452" s="1">
        <v>41.975103556665061</v>
      </c>
      <c r="V452" s="1">
        <v>30.940191863980104</v>
      </c>
      <c r="W452" s="7">
        <v>16.279237243328314</v>
      </c>
      <c r="X452" s="7">
        <v>9.4744289379624629</v>
      </c>
      <c r="Y452" s="7">
        <v>16.066205114255059</v>
      </c>
      <c r="Z452" s="7">
        <v>12.797917455795469</v>
      </c>
      <c r="AA452" s="7">
        <v>27.44362613488029</v>
      </c>
      <c r="AB452" s="7">
        <v>12.745636293772584</v>
      </c>
      <c r="AC452" s="7">
        <v>29.329583292514119</v>
      </c>
      <c r="AD452">
        <v>16.279237243328314</v>
      </c>
      <c r="AE452">
        <v>5.9316434069436967</v>
      </c>
      <c r="AF452">
        <v>14.945858949946352</v>
      </c>
      <c r="AG452">
        <v>7.0358349115909382</v>
      </c>
      <c r="AH452">
        <v>37.298158803480653</v>
      </c>
      <c r="AI452">
        <v>1.0240907344314636</v>
      </c>
      <c r="AJ452">
        <v>44.868749877542349</v>
      </c>
    </row>
    <row r="453" spans="1:36" x14ac:dyDescent="0.2">
      <c r="A453">
        <v>445</v>
      </c>
      <c r="B453" s="1">
        <v>7.6180726640904535</v>
      </c>
      <c r="C453" s="1">
        <v>13.239090363174679</v>
      </c>
      <c r="D453" s="1">
        <v>8.8109464330466309</v>
      </c>
      <c r="E453" s="1">
        <v>13.581792466934093</v>
      </c>
      <c r="F453" s="1">
        <v>17.221055929773851</v>
      </c>
      <c r="G453" s="1">
        <v>15.202360629194455</v>
      </c>
      <c r="H453" s="1">
        <v>22.117477783241576</v>
      </c>
      <c r="I453" s="6">
        <v>17.290168676886566</v>
      </c>
      <c r="J453" s="6">
        <v>12.654761142273633</v>
      </c>
      <c r="K453" s="6">
        <v>16.232278438781098</v>
      </c>
      <c r="L453" s="6">
        <v>15.490762242016256</v>
      </c>
      <c r="M453" s="6">
        <v>12.30593330666369</v>
      </c>
      <c r="N453" s="6">
        <v>20.028900192603665</v>
      </c>
      <c r="O453" s="6">
        <v>21.216928989926146</v>
      </c>
      <c r="P453" s="1">
        <v>7.4062579985819399</v>
      </c>
      <c r="Q453" s="1">
        <v>20.859104792249937</v>
      </c>
      <c r="R453" s="1">
        <v>5.5905735269727277</v>
      </c>
      <c r="S453" s="1">
        <v>27.228727844785617</v>
      </c>
      <c r="T453" s="1">
        <v>37.118630898712546</v>
      </c>
      <c r="U453" s="1">
        <v>44.715925316785345</v>
      </c>
      <c r="V453" s="1">
        <v>47.379821559707196</v>
      </c>
      <c r="W453" s="7">
        <v>15.444208733178783</v>
      </c>
      <c r="X453" s="7">
        <v>12.26687278792485</v>
      </c>
      <c r="Y453" s="7">
        <v>-3.1413425373497003E-4</v>
      </c>
      <c r="Z453" s="7">
        <v>7.478280569237385</v>
      </c>
      <c r="AA453" s="7">
        <v>13.113202026078469</v>
      </c>
      <c r="AB453" s="7">
        <v>12.009848782710408</v>
      </c>
      <c r="AC453" s="7">
        <v>16.711917641415045</v>
      </c>
      <c r="AD453">
        <v>15.444208733178783</v>
      </c>
      <c r="AE453">
        <v>10.120309181887276</v>
      </c>
      <c r="AF453">
        <v>-13.170549734944036</v>
      </c>
      <c r="AG453">
        <v>-3.6034388615252291</v>
      </c>
      <c r="AH453">
        <v>5.054704558676554</v>
      </c>
      <c r="AI453">
        <v>-0.81537804322397867</v>
      </c>
      <c r="AJ453">
        <v>7.0157529242451355</v>
      </c>
    </row>
    <row r="454" spans="1:36" x14ac:dyDescent="0.2">
      <c r="A454">
        <v>446</v>
      </c>
      <c r="B454" s="1">
        <v>6.8818105654307011</v>
      </c>
      <c r="C454" s="1">
        <v>7.3698516467820427</v>
      </c>
      <c r="D454" s="1">
        <v>15.155995692405046</v>
      </c>
      <c r="E454" s="1">
        <v>12.57474394080881</v>
      </c>
      <c r="F454" s="1">
        <v>17.730905883293371</v>
      </c>
      <c r="G454" s="1">
        <v>24.491667302320064</v>
      </c>
      <c r="H454" s="1">
        <v>25.694054512309734</v>
      </c>
      <c r="I454" s="6">
        <v>6.372667898110782</v>
      </c>
      <c r="J454" s="6">
        <v>9.6864706354299255</v>
      </c>
      <c r="K454" s="6">
        <v>12.816633772530182</v>
      </c>
      <c r="L454" s="6">
        <v>12.814197111589992</v>
      </c>
      <c r="M454" s="6">
        <v>23.882647958766945</v>
      </c>
      <c r="N454" s="6">
        <v>22.408722213347225</v>
      </c>
      <c r="O454" s="6">
        <v>22.254690068792652</v>
      </c>
      <c r="P454" s="1">
        <v>12.529947754472731</v>
      </c>
      <c r="Q454" s="1">
        <v>24.022023358769424</v>
      </c>
      <c r="R454" s="1">
        <v>7.2474119208035415</v>
      </c>
      <c r="S454" s="1">
        <v>18.602064851403547</v>
      </c>
      <c r="T454" s="1">
        <v>11.969759049236995</v>
      </c>
      <c r="U454" s="1">
        <v>36.824671748087809</v>
      </c>
      <c r="V454" s="1">
        <v>13.21292896124119</v>
      </c>
      <c r="W454" s="7">
        <v>-4.1730014975707159E-5</v>
      </c>
      <c r="X454" s="7">
        <v>18.529913049285689</v>
      </c>
      <c r="Y454" s="7">
        <v>2.0703547236540127</v>
      </c>
      <c r="Z454" s="7">
        <v>-1.1277755990110449E-3</v>
      </c>
      <c r="AA454" s="7">
        <v>30.169665809768638</v>
      </c>
      <c r="AB454" s="7">
        <v>13.555091957669948</v>
      </c>
      <c r="AC454" s="7">
        <v>4.826332173079475</v>
      </c>
      <c r="AD454">
        <v>-4.1730014975707159E-5</v>
      </c>
      <c r="AE454">
        <v>19.514869573928536</v>
      </c>
      <c r="AF454">
        <v>-9.5468792336054769</v>
      </c>
      <c r="AG454">
        <v>-18.562255551198021</v>
      </c>
      <c r="AH454">
        <v>43.431748071979435</v>
      </c>
      <c r="AI454">
        <v>3.0477298941748714</v>
      </c>
      <c r="AJ454">
        <v>-28.641003480761579</v>
      </c>
    </row>
    <row r="455" spans="1:36" x14ac:dyDescent="0.2">
      <c r="A455">
        <v>447</v>
      </c>
      <c r="B455" s="1">
        <v>10.358906411403396</v>
      </c>
      <c r="C455" s="1">
        <v>15.066677848274495</v>
      </c>
      <c r="D455" s="1">
        <v>19.148959859051612</v>
      </c>
      <c r="E455" s="1">
        <v>13.920826337329231</v>
      </c>
      <c r="F455" s="1">
        <v>17.807351463484387</v>
      </c>
      <c r="G455" s="1">
        <v>19.522078849753822</v>
      </c>
      <c r="H455" s="1">
        <v>20.13325230800945</v>
      </c>
      <c r="I455" s="6">
        <v>11.709186063403681</v>
      </c>
      <c r="J455" s="6">
        <v>8.7584976382342603</v>
      </c>
      <c r="K455" s="6">
        <v>11.968675999370742</v>
      </c>
      <c r="L455" s="6">
        <v>9.117670261555693</v>
      </c>
      <c r="M455" s="6">
        <v>22.494850555082863</v>
      </c>
      <c r="N455" s="6">
        <v>24.112499338723239</v>
      </c>
      <c r="O455" s="6">
        <v>14.616108768850793</v>
      </c>
      <c r="P455" s="1">
        <v>17.317994443427214</v>
      </c>
      <c r="Q455" s="1">
        <v>17.281855901260155</v>
      </c>
      <c r="R455" s="1">
        <v>17.704396023285575</v>
      </c>
      <c r="S455" s="1">
        <v>20.0317730907678</v>
      </c>
      <c r="T455" s="1">
        <v>10.852855585381398</v>
      </c>
      <c r="U455" s="1">
        <v>39.956231107531977</v>
      </c>
      <c r="V455" s="1">
        <v>31.65203272606259</v>
      </c>
      <c r="W455" s="7">
        <v>10.55609538723261</v>
      </c>
      <c r="X455" s="7">
        <v>14.068930651956832</v>
      </c>
      <c r="Y455" s="7">
        <v>19.955201832083304</v>
      </c>
      <c r="Z455" s="7">
        <v>15.816780925849926</v>
      </c>
      <c r="AA455" s="7">
        <v>38.843820014070168</v>
      </c>
      <c r="AB455" s="7">
        <v>7.1174270110565372</v>
      </c>
      <c r="AC455" s="7">
        <v>42.81658161684841</v>
      </c>
      <c r="AD455">
        <v>10.55609538723261</v>
      </c>
      <c r="AE455">
        <v>12.823395977935247</v>
      </c>
      <c r="AF455">
        <v>21.751603206145781</v>
      </c>
      <c r="AG455">
        <v>13.073561851699854</v>
      </c>
      <c r="AH455">
        <v>62.948595031657888</v>
      </c>
      <c r="AI455">
        <v>-13.046432472358656</v>
      </c>
      <c r="AJ455">
        <v>85.329744850545239</v>
      </c>
    </row>
    <row r="456" spans="1:36" x14ac:dyDescent="0.2">
      <c r="A456">
        <v>448</v>
      </c>
      <c r="B456" s="1">
        <v>7.6893187708320063</v>
      </c>
      <c r="C456" s="1">
        <v>10.477972082342781</v>
      </c>
      <c r="D456" s="1">
        <v>13.353150116647464</v>
      </c>
      <c r="E456" s="1">
        <v>13.892712628745</v>
      </c>
      <c r="F456" s="1">
        <v>16.31014182033438</v>
      </c>
      <c r="G456" s="1">
        <v>25.203190655383917</v>
      </c>
      <c r="H456" s="1">
        <v>31.062830183686948</v>
      </c>
      <c r="I456" s="6">
        <v>15.452767074850383</v>
      </c>
      <c r="J456" s="6">
        <v>11.955335383835983</v>
      </c>
      <c r="K456" s="6">
        <v>7.403302995522612</v>
      </c>
      <c r="L456" s="6">
        <v>26.413818061992046</v>
      </c>
      <c r="M456" s="6">
        <v>21.989494881611225</v>
      </c>
      <c r="N456" s="6">
        <v>12.583600766072056</v>
      </c>
      <c r="O456" s="6">
        <v>24.141236521398802</v>
      </c>
      <c r="P456" s="1">
        <v>5.8185674576272337</v>
      </c>
      <c r="Q456" s="1">
        <v>6.5736219963932347</v>
      </c>
      <c r="R456" s="1">
        <v>-4.7143103175897707</v>
      </c>
      <c r="S456" s="1">
        <v>9.3306153528575209</v>
      </c>
      <c r="T456" s="1">
        <v>23.219041276057034</v>
      </c>
      <c r="U456" s="1">
        <v>9.2597955914939334</v>
      </c>
      <c r="V456" s="1">
        <v>26.071390375235975</v>
      </c>
      <c r="W456" s="7">
        <v>10.169684212983782</v>
      </c>
      <c r="X456" s="7">
        <v>31.062223844352836</v>
      </c>
      <c r="Y456" s="7">
        <v>5.6841150434846062E-2</v>
      </c>
      <c r="Z456" s="7">
        <v>19.020647734595656</v>
      </c>
      <c r="AA456" s="7">
        <v>11.992621196480732</v>
      </c>
      <c r="AB456" s="7">
        <v>26.467836148084537</v>
      </c>
      <c r="AC456" s="7">
        <v>25.546704377080687</v>
      </c>
      <c r="AD456">
        <v>10.169684212983782</v>
      </c>
      <c r="AE456">
        <v>38.313335766529249</v>
      </c>
      <c r="AF456">
        <v>-13.07052798673902</v>
      </c>
      <c r="AG456">
        <v>19.481295469191313</v>
      </c>
      <c r="AH456">
        <v>2.5333976920816461</v>
      </c>
      <c r="AI456">
        <v>35.329590370211342</v>
      </c>
      <c r="AJ456">
        <v>33.520113131242063</v>
      </c>
    </row>
    <row r="457" spans="1:36" x14ac:dyDescent="0.2">
      <c r="A457">
        <v>449</v>
      </c>
      <c r="B457" s="1">
        <v>8.3999175137439188</v>
      </c>
      <c r="C457" s="1">
        <v>5.4982855707228371</v>
      </c>
      <c r="D457" s="1">
        <v>15.668532982981045</v>
      </c>
      <c r="E457" s="1">
        <v>13.453423862598259</v>
      </c>
      <c r="F457" s="1">
        <v>19.162851968422185</v>
      </c>
      <c r="G457" s="1">
        <v>20.05411795711451</v>
      </c>
      <c r="H457" s="1">
        <v>21.19031415357929</v>
      </c>
      <c r="I457" s="6">
        <v>6.2080437360601639</v>
      </c>
      <c r="J457" s="6">
        <v>14.625606700005122</v>
      </c>
      <c r="K457" s="6">
        <v>12.851148118541492</v>
      </c>
      <c r="L457" s="6">
        <v>20.855425072341763</v>
      </c>
      <c r="M457" s="6">
        <v>15.789260789528942</v>
      </c>
      <c r="N457" s="6">
        <v>20.835544597317938</v>
      </c>
      <c r="O457" s="6">
        <v>22.156924805793274</v>
      </c>
      <c r="P457" s="1">
        <v>13.011109643847492</v>
      </c>
      <c r="Q457" s="1">
        <v>9.571274270959572</v>
      </c>
      <c r="R457" s="1">
        <v>10.914769199341951</v>
      </c>
      <c r="S457" s="1">
        <v>12.402250890958019</v>
      </c>
      <c r="T457" s="1">
        <v>26.136901419924264</v>
      </c>
      <c r="U457" s="1">
        <v>20.972806995966</v>
      </c>
      <c r="V457" s="1">
        <v>4.5596491485329018</v>
      </c>
      <c r="W457" s="7">
        <v>14.347198040314113</v>
      </c>
      <c r="X457" s="7">
        <v>15.560679636723769</v>
      </c>
      <c r="Y457" s="7">
        <v>1.3317325535001188</v>
      </c>
      <c r="Z457" s="7">
        <v>28.421785278098294</v>
      </c>
      <c r="AA457" s="7">
        <v>38.844265100930791</v>
      </c>
      <c r="AB457" s="7">
        <v>40.829683876947612</v>
      </c>
      <c r="AC457" s="7">
        <v>15.652186909199145</v>
      </c>
      <c r="AD457">
        <v>14.347198040314113</v>
      </c>
      <c r="AE457">
        <v>15.061019455085654</v>
      </c>
      <c r="AF457">
        <v>-10.839468031374791</v>
      </c>
      <c r="AG457">
        <v>38.283570556196587</v>
      </c>
      <c r="AH457">
        <v>62.949596477094275</v>
      </c>
      <c r="AI457">
        <v>71.234209692369035</v>
      </c>
      <c r="AJ457">
        <v>3.8365607275974409</v>
      </c>
    </row>
    <row r="458" spans="1:36" x14ac:dyDescent="0.2">
      <c r="A458">
        <v>450</v>
      </c>
      <c r="B458" s="1">
        <v>9.6663896272968071</v>
      </c>
      <c r="C458" s="1">
        <v>15.944519021462998</v>
      </c>
      <c r="D458" s="1">
        <v>18.215350950566261</v>
      </c>
      <c r="E458" s="1">
        <v>22.507962052020051</v>
      </c>
      <c r="F458" s="1">
        <v>20.257512580362921</v>
      </c>
      <c r="G458" s="1">
        <v>19.726362134453371</v>
      </c>
      <c r="H458" s="1">
        <v>21.736964947794874</v>
      </c>
      <c r="I458" s="6">
        <v>10.141003650048935</v>
      </c>
      <c r="J458" s="6">
        <v>11.247744993947746</v>
      </c>
      <c r="K458" s="6">
        <v>24.543329002750127</v>
      </c>
      <c r="L458" s="6">
        <v>13.312676998998453</v>
      </c>
      <c r="M458" s="6">
        <v>10.429487249061992</v>
      </c>
      <c r="N458" s="6">
        <v>15.735372065531681</v>
      </c>
      <c r="O458" s="6">
        <v>18.312040869992344</v>
      </c>
      <c r="P458" s="1">
        <v>9.9747418974730859</v>
      </c>
      <c r="Q458" s="1">
        <v>13.671660004818904</v>
      </c>
      <c r="R458" s="1">
        <v>11.645953588669046</v>
      </c>
      <c r="S458" s="1">
        <v>21.229199188451339</v>
      </c>
      <c r="T458" s="1">
        <v>24.253084920681683</v>
      </c>
      <c r="U458" s="1">
        <v>36.260618318090152</v>
      </c>
      <c r="V458" s="1">
        <v>42.518667930747924</v>
      </c>
      <c r="W458" s="7">
        <v>13.879474876010102</v>
      </c>
      <c r="X458" s="7">
        <v>9.7166633514832874</v>
      </c>
      <c r="Y458" s="7">
        <v>34.557847858329666</v>
      </c>
      <c r="Z458" s="7">
        <v>18.025331789010082</v>
      </c>
      <c r="AA458" s="7">
        <v>15.540138525936962</v>
      </c>
      <c r="AB458" s="7">
        <v>11.126040362530578</v>
      </c>
      <c r="AC458" s="7">
        <v>4.930742923365619</v>
      </c>
      <c r="AD458">
        <v>13.879474876010102</v>
      </c>
      <c r="AE458">
        <v>6.2949950272249344</v>
      </c>
      <c r="AF458">
        <v>47.306233752076913</v>
      </c>
      <c r="AG458">
        <v>17.490663578020168</v>
      </c>
      <c r="AH458">
        <v>10.515311683358163</v>
      </c>
      <c r="AI458">
        <v>-3.0248990936735534</v>
      </c>
      <c r="AJ458">
        <v>-28.327771229903142</v>
      </c>
    </row>
    <row r="459" spans="1:36" x14ac:dyDescent="0.2">
      <c r="A459">
        <v>451</v>
      </c>
      <c r="B459" s="1">
        <v>8.4338431788904522</v>
      </c>
      <c r="C459" s="1">
        <v>13.152748016570548</v>
      </c>
      <c r="D459" s="1">
        <v>16.442667888426357</v>
      </c>
      <c r="E459" s="1">
        <v>14.477107946339855</v>
      </c>
      <c r="F459" s="1">
        <v>17.569321036478566</v>
      </c>
      <c r="G459" s="1">
        <v>22.874319290492512</v>
      </c>
      <c r="H459" s="1">
        <v>20.294445838977403</v>
      </c>
      <c r="I459" s="6">
        <v>7.9189352377612483</v>
      </c>
      <c r="J459" s="6">
        <v>17.490390637731476</v>
      </c>
      <c r="K459" s="6">
        <v>12.848101982617823</v>
      </c>
      <c r="L459" s="6">
        <v>17.830063784374151</v>
      </c>
      <c r="M459" s="6">
        <v>12.411632644136247</v>
      </c>
      <c r="N459" s="6">
        <v>19.887080095352843</v>
      </c>
      <c r="O459" s="6">
        <v>19.032886038922339</v>
      </c>
      <c r="P459" s="1">
        <v>10.393901295569002</v>
      </c>
      <c r="Q459" s="1">
        <v>8.7458145622665384</v>
      </c>
      <c r="R459" s="1">
        <v>15.501331274277366</v>
      </c>
      <c r="S459" s="1">
        <v>14.100090573774356</v>
      </c>
      <c r="T459" s="1">
        <v>38.340149065083807</v>
      </c>
      <c r="U459" s="1">
        <v>37.689877339410792</v>
      </c>
      <c r="V459" s="1">
        <v>28.830751739877673</v>
      </c>
      <c r="W459" s="7">
        <v>10.74018406809571</v>
      </c>
      <c r="X459" s="7">
        <v>32.886338334434718</v>
      </c>
      <c r="Y459" s="7">
        <v>34.872145450785453</v>
      </c>
      <c r="Z459" s="7">
        <v>28.878333997859862</v>
      </c>
      <c r="AA459" s="7">
        <v>14.82468898572322</v>
      </c>
      <c r="AB459" s="7">
        <v>18.966456750541177</v>
      </c>
      <c r="AC459" s="7">
        <v>17.341907153051757</v>
      </c>
      <c r="AD459">
        <v>10.74018406809571</v>
      </c>
      <c r="AE459">
        <v>41.04950750165208</v>
      </c>
      <c r="AF459">
        <v>47.856254538874545</v>
      </c>
      <c r="AG459">
        <v>39.196667995719721</v>
      </c>
      <c r="AH459">
        <v>8.9055502178772468</v>
      </c>
      <c r="AI459">
        <v>16.576141876352942</v>
      </c>
      <c r="AJ459">
        <v>8.9057214591552789</v>
      </c>
    </row>
    <row r="460" spans="1:36" x14ac:dyDescent="0.2">
      <c r="A460">
        <v>452</v>
      </c>
      <c r="B460" s="1">
        <v>10.544673788843427</v>
      </c>
      <c r="C460" s="1">
        <v>7.4419666796211832</v>
      </c>
      <c r="D460" s="1">
        <v>15.587642330871777</v>
      </c>
      <c r="E460" s="1">
        <v>15.15022897931725</v>
      </c>
      <c r="F460" s="1">
        <v>19.658754572266474</v>
      </c>
      <c r="G460" s="1">
        <v>23.658488666598711</v>
      </c>
      <c r="H460" s="1">
        <v>25.741363628009289</v>
      </c>
      <c r="I460" s="6">
        <v>13.757301497964175</v>
      </c>
      <c r="J460" s="6">
        <v>11.759914630359178</v>
      </c>
      <c r="K460" s="6">
        <v>17.017867439089358</v>
      </c>
      <c r="L460" s="6">
        <v>13.710444259028014</v>
      </c>
      <c r="M460" s="6">
        <v>18.084653528618571</v>
      </c>
      <c r="N460" s="6">
        <v>24.13341298807633</v>
      </c>
      <c r="O460" s="6">
        <v>20.752700530662533</v>
      </c>
      <c r="P460" s="1">
        <v>7.0729268997989054</v>
      </c>
      <c r="Q460" s="1">
        <v>14.034255678724595</v>
      </c>
      <c r="R460" s="1">
        <v>15.331638485828186</v>
      </c>
      <c r="S460" s="1">
        <v>15.687206141242115</v>
      </c>
      <c r="T460" s="1">
        <v>20.62938157677706</v>
      </c>
      <c r="U460" s="1">
        <v>14.208917211702888</v>
      </c>
      <c r="V460" s="1">
        <v>45.992534368015328</v>
      </c>
      <c r="W460" s="7">
        <v>15.776939979964029</v>
      </c>
      <c r="X460" s="7">
        <v>16.762334855823045</v>
      </c>
      <c r="Y460" s="7">
        <v>14.015482471545488</v>
      </c>
      <c r="Z460" s="7">
        <v>36.680039049170773</v>
      </c>
      <c r="AA460" s="7">
        <v>30.169665809768638</v>
      </c>
      <c r="AB460" s="7">
        <v>21.041187523727558</v>
      </c>
      <c r="AC460" s="7">
        <v>23.078658503497916</v>
      </c>
      <c r="AD460">
        <v>15.776939979964029</v>
      </c>
      <c r="AE460">
        <v>16.863502283734569</v>
      </c>
      <c r="AF460">
        <v>11.357094325204601</v>
      </c>
      <c r="AG460">
        <v>54.800078098341544</v>
      </c>
      <c r="AH460">
        <v>43.431748071979435</v>
      </c>
      <c r="AI460">
        <v>21.762968809318892</v>
      </c>
      <c r="AJ460">
        <v>26.115975510493762</v>
      </c>
    </row>
    <row r="461" spans="1:36" x14ac:dyDescent="0.2">
      <c r="A461">
        <v>453</v>
      </c>
      <c r="B461" s="1">
        <v>6.9249000522691411</v>
      </c>
      <c r="C461" s="1">
        <v>9.3162736271552919</v>
      </c>
      <c r="D461" s="1">
        <v>12.129671091336256</v>
      </c>
      <c r="E461" s="1">
        <v>20.468686415751485</v>
      </c>
      <c r="F461" s="1">
        <v>14.407341568734612</v>
      </c>
      <c r="G461" s="1">
        <v>21.236668893381456</v>
      </c>
      <c r="H461" s="1">
        <v>20.644850759290222</v>
      </c>
      <c r="I461" s="6">
        <v>9.2416822685335624</v>
      </c>
      <c r="J461" s="6">
        <v>11.568566988416968</v>
      </c>
      <c r="K461" s="6">
        <v>11.786919604983929</v>
      </c>
      <c r="L461" s="6">
        <v>6.5048644785922711</v>
      </c>
      <c r="M461" s="6">
        <v>6.2388292748110619</v>
      </c>
      <c r="N461" s="6">
        <v>22.923991054188122</v>
      </c>
      <c r="O461" s="6">
        <v>27.081182174549344</v>
      </c>
      <c r="P461" s="1">
        <v>5.6036993820553231</v>
      </c>
      <c r="Q461" s="1">
        <v>3.3858491692473311</v>
      </c>
      <c r="R461" s="1">
        <v>13.790129550806977</v>
      </c>
      <c r="S461" s="1">
        <v>19.141000765864842</v>
      </c>
      <c r="T461" s="1">
        <v>34.037034923963425</v>
      </c>
      <c r="U461" s="1">
        <v>53.981335178817787</v>
      </c>
      <c r="V461" s="1">
        <v>-16.982106968956082</v>
      </c>
      <c r="W461" s="7">
        <v>1.9687470529622872</v>
      </c>
      <c r="X461" s="7">
        <v>32.886627222062302</v>
      </c>
      <c r="Y461" s="7">
        <v>13.078194000316325</v>
      </c>
      <c r="Z461" s="7">
        <v>36.858813520590211</v>
      </c>
      <c r="AA461" s="7">
        <v>19.771728717093232</v>
      </c>
      <c r="AB461" s="7">
        <v>17.898260486280904</v>
      </c>
      <c r="AC461" s="7">
        <v>17.990925926771297</v>
      </c>
      <c r="AD461">
        <v>1.9687470529622872</v>
      </c>
      <c r="AE461">
        <v>41.049940833093451</v>
      </c>
      <c r="AF461">
        <v>9.7168395005535686</v>
      </c>
      <c r="AG461">
        <v>55.157627041180426</v>
      </c>
      <c r="AH461">
        <v>20.036389613459772</v>
      </c>
      <c r="AI461">
        <v>13.905651215702258</v>
      </c>
      <c r="AJ461">
        <v>10.852777780313895</v>
      </c>
    </row>
    <row r="462" spans="1:36" x14ac:dyDescent="0.2">
      <c r="A462">
        <v>454</v>
      </c>
      <c r="B462" s="1">
        <v>7.1547294566981954</v>
      </c>
      <c r="C462" s="1">
        <v>10.305066190977449</v>
      </c>
      <c r="D462" s="1">
        <v>11.289330673866086</v>
      </c>
      <c r="E462" s="1">
        <v>19.692857620142416</v>
      </c>
      <c r="F462" s="1">
        <v>17.541582415848101</v>
      </c>
      <c r="G462" s="1">
        <v>19.661632533616288</v>
      </c>
      <c r="H462" s="1">
        <v>22.871471433787395</v>
      </c>
      <c r="I462" s="6">
        <v>7.8309143219103277</v>
      </c>
      <c r="J462" s="6">
        <v>7.6232027900920665</v>
      </c>
      <c r="K462" s="6">
        <v>8.2348998488496328</v>
      </c>
      <c r="L462" s="6">
        <v>13.402338213987841</v>
      </c>
      <c r="M462" s="6">
        <v>20.414091054806157</v>
      </c>
      <c r="N462" s="6">
        <v>20.098979732091532</v>
      </c>
      <c r="O462" s="6">
        <v>34.652994441375959</v>
      </c>
      <c r="P462" s="1">
        <v>5.3154517705069635</v>
      </c>
      <c r="Q462" s="1">
        <v>12.930071612883168</v>
      </c>
      <c r="R462" s="1">
        <v>8.3455228639010883</v>
      </c>
      <c r="S462" s="1">
        <v>14.88135593317495</v>
      </c>
      <c r="T462" s="1">
        <v>25.050177913906211</v>
      </c>
      <c r="U462" s="1">
        <v>24.896883827286874</v>
      </c>
      <c r="V462" s="1">
        <v>11.595931312338331</v>
      </c>
      <c r="W462" s="7">
        <v>8.687072862577093</v>
      </c>
      <c r="X462" s="7">
        <v>14.153233681289057</v>
      </c>
      <c r="Y462" s="7">
        <v>27.084832904884319</v>
      </c>
      <c r="Z462" s="7">
        <v>12.210750587615987</v>
      </c>
      <c r="AA462" s="7">
        <v>30.169665809768638</v>
      </c>
      <c r="AB462" s="7">
        <v>20.936732792709233</v>
      </c>
      <c r="AC462" s="7">
        <v>16.15840900731768</v>
      </c>
      <c r="AD462">
        <v>8.687072862577093</v>
      </c>
      <c r="AE462">
        <v>12.949850521933586</v>
      </c>
      <c r="AF462">
        <v>34.228457583547559</v>
      </c>
      <c r="AG462">
        <v>5.8615011752319752</v>
      </c>
      <c r="AH462">
        <v>43.431748071979435</v>
      </c>
      <c r="AI462">
        <v>21.50183198177308</v>
      </c>
      <c r="AJ462">
        <v>5.3552270219530431</v>
      </c>
    </row>
    <row r="463" spans="1:36" x14ac:dyDescent="0.2">
      <c r="A463">
        <v>455</v>
      </c>
      <c r="B463" s="1">
        <v>13.761190540412437</v>
      </c>
      <c r="C463" s="1">
        <v>13.637786857473621</v>
      </c>
      <c r="D463" s="1">
        <v>15.01261933700982</v>
      </c>
      <c r="E463" s="1">
        <v>11.546781991112237</v>
      </c>
      <c r="F463" s="1">
        <v>12.051679843034002</v>
      </c>
      <c r="G463" s="1">
        <v>22.13048836316057</v>
      </c>
      <c r="H463" s="1">
        <v>24.194660095330217</v>
      </c>
      <c r="I463" s="6">
        <v>5.2638268706394049</v>
      </c>
      <c r="J463" s="6">
        <v>16.197249766648252</v>
      </c>
      <c r="K463" s="6">
        <v>10.926861544436891</v>
      </c>
      <c r="L463" s="6">
        <v>20.290923076279476</v>
      </c>
      <c r="M463" s="6">
        <v>30.445976449159581</v>
      </c>
      <c r="N463" s="6">
        <v>13.561274803809907</v>
      </c>
      <c r="O463" s="6">
        <v>15.114232481377755</v>
      </c>
      <c r="P463" s="1">
        <v>11.155368064417146</v>
      </c>
      <c r="Q463" s="1">
        <v>10.139615761821696</v>
      </c>
      <c r="R463" s="1">
        <v>15.251813176900082</v>
      </c>
      <c r="S463" s="1">
        <v>17.511598221545793</v>
      </c>
      <c r="T463" s="1">
        <v>43.722046118815527</v>
      </c>
      <c r="U463" s="1">
        <v>22.682083073558601</v>
      </c>
      <c r="V463" s="1">
        <v>53.018215184930526</v>
      </c>
      <c r="W463" s="7">
        <v>15.307990190744409</v>
      </c>
      <c r="X463" s="7">
        <v>-1.655287379405923E-3</v>
      </c>
      <c r="Y463" s="7">
        <v>27.084832904884319</v>
      </c>
      <c r="Z463" s="7">
        <v>15.752259632510597</v>
      </c>
      <c r="AA463" s="7">
        <v>6.0733455776301408</v>
      </c>
      <c r="AB463" s="7">
        <v>17.236714760393369</v>
      </c>
      <c r="AC463" s="7">
        <v>6.1661445142187139</v>
      </c>
      <c r="AD463">
        <v>15.307990190744409</v>
      </c>
      <c r="AE463">
        <v>-8.2824829310691062</v>
      </c>
      <c r="AF463">
        <v>34.228457583547559</v>
      </c>
      <c r="AG463">
        <v>12.944519265021198</v>
      </c>
      <c r="AH463">
        <v>-10.78497245033218</v>
      </c>
      <c r="AI463">
        <v>12.25178690098342</v>
      </c>
      <c r="AJ463">
        <v>-24.621566457343857</v>
      </c>
    </row>
    <row r="464" spans="1:36" x14ac:dyDescent="0.2">
      <c r="A464">
        <v>456</v>
      </c>
      <c r="B464" s="1">
        <v>7.9226608738947029</v>
      </c>
      <c r="C464" s="1">
        <v>11.263777388567162</v>
      </c>
      <c r="D464" s="1">
        <v>16.202048369311708</v>
      </c>
      <c r="E464" s="1">
        <v>19.766061484961504</v>
      </c>
      <c r="F464" s="1">
        <v>10.409287058018691</v>
      </c>
      <c r="G464" s="1">
        <v>23.497926272002704</v>
      </c>
      <c r="H464" s="1">
        <v>22.301211593242328</v>
      </c>
      <c r="I464" s="6">
        <v>11.078593215084652</v>
      </c>
      <c r="J464" s="6">
        <v>11.009404427038332</v>
      </c>
      <c r="K464" s="6">
        <v>12.888662600321368</v>
      </c>
      <c r="L464" s="6">
        <v>18.58213792893396</v>
      </c>
      <c r="M464" s="6">
        <v>13.687254028961984</v>
      </c>
      <c r="N464" s="6">
        <v>20.5976682240772</v>
      </c>
      <c r="O464" s="6">
        <v>23.529550798788243</v>
      </c>
      <c r="P464" s="1">
        <v>7.9677362565068055</v>
      </c>
      <c r="Q464" s="1">
        <v>6.4272631366677819</v>
      </c>
      <c r="R464" s="1">
        <v>20.583295540552719</v>
      </c>
      <c r="S464" s="1">
        <v>15.650663284943098</v>
      </c>
      <c r="T464" s="1">
        <v>16.839246492518619</v>
      </c>
      <c r="U464" s="1">
        <v>29.661515718291035</v>
      </c>
      <c r="V464" s="1">
        <v>39.847056503190316</v>
      </c>
      <c r="W464" s="7">
        <v>28.502164313758239</v>
      </c>
      <c r="X464" s="7">
        <v>16.055299838130086</v>
      </c>
      <c r="Y464" s="7">
        <v>27.468092456575249</v>
      </c>
      <c r="Z464" s="7">
        <v>17.823275274704262</v>
      </c>
      <c r="AA464" s="7">
        <v>16.052969806090235</v>
      </c>
      <c r="AB464" s="7">
        <v>16.305317350186254</v>
      </c>
      <c r="AC464" s="7">
        <v>18.63822292022191</v>
      </c>
      <c r="AD464">
        <v>28.502164313758239</v>
      </c>
      <c r="AE464">
        <v>15.802949757195128</v>
      </c>
      <c r="AF464">
        <v>34.899161799006684</v>
      </c>
      <c r="AG464">
        <v>17.086550549408521</v>
      </c>
      <c r="AH464">
        <v>11.669182063703028</v>
      </c>
      <c r="AI464">
        <v>9.9232933754656294</v>
      </c>
      <c r="AJ464">
        <v>12.79466876066574</v>
      </c>
    </row>
    <row r="465" spans="1:36" x14ac:dyDescent="0.2">
      <c r="A465">
        <v>457</v>
      </c>
      <c r="B465" s="1">
        <v>9.29200515233752</v>
      </c>
      <c r="C465" s="1">
        <v>13.093998062946607</v>
      </c>
      <c r="D465" s="1">
        <v>15.202658790049853</v>
      </c>
      <c r="E465" s="1">
        <v>16.977575439640503</v>
      </c>
      <c r="F465" s="1">
        <v>16.752994852617952</v>
      </c>
      <c r="G465" s="1">
        <v>15.878261912034024</v>
      </c>
      <c r="H465" s="1">
        <v>22.456835963887322</v>
      </c>
      <c r="I465" s="6">
        <v>8.3679753254339353</v>
      </c>
      <c r="J465" s="6">
        <v>11.492878643588147</v>
      </c>
      <c r="K465" s="6">
        <v>11.481551950842146</v>
      </c>
      <c r="L465" s="6">
        <v>15.857245611451265</v>
      </c>
      <c r="M465" s="6">
        <v>24.89991837774696</v>
      </c>
      <c r="N465" s="6">
        <v>33.172020752609228</v>
      </c>
      <c r="O465" s="6">
        <v>25.473225423604163</v>
      </c>
      <c r="P465" s="1">
        <v>12.791551337488567</v>
      </c>
      <c r="Q465" s="1">
        <v>7.2397277430503229</v>
      </c>
      <c r="R465" s="1">
        <v>11.20103031256323</v>
      </c>
      <c r="S465" s="1">
        <v>9.1697188020044944</v>
      </c>
      <c r="T465" s="1">
        <v>-8.1853862352471083</v>
      </c>
      <c r="U465" s="1">
        <v>26.373257158635074</v>
      </c>
      <c r="V465" s="1">
        <v>25.411685743147103</v>
      </c>
      <c r="W465" s="7">
        <v>11.791136692064843</v>
      </c>
      <c r="X465" s="7">
        <v>17.492552366868782</v>
      </c>
      <c r="Y465" s="7">
        <v>14.044509214333837</v>
      </c>
      <c r="Z465" s="7">
        <v>28.62724935732648</v>
      </c>
      <c r="AA465" s="7">
        <v>28.735114597797178</v>
      </c>
      <c r="AB465" s="7">
        <v>20.442154914332217</v>
      </c>
      <c r="AC465" s="7">
        <v>33.254498714652961</v>
      </c>
      <c r="AD465">
        <v>11.791136692064843</v>
      </c>
      <c r="AE465">
        <v>17.958828550303174</v>
      </c>
      <c r="AF465">
        <v>11.407891125084216</v>
      </c>
      <c r="AG465">
        <v>38.694498714652958</v>
      </c>
      <c r="AH465">
        <v>40.204007845043648</v>
      </c>
      <c r="AI465">
        <v>20.265387285830542</v>
      </c>
      <c r="AJ465">
        <v>56.643496143958878</v>
      </c>
    </row>
    <row r="466" spans="1:36" x14ac:dyDescent="0.2">
      <c r="A466">
        <v>458</v>
      </c>
      <c r="B466" s="1">
        <v>10.400443713105762</v>
      </c>
      <c r="C466" s="1">
        <v>13.076067979823536</v>
      </c>
      <c r="D466" s="1">
        <v>16.418553423938469</v>
      </c>
      <c r="E466" s="1">
        <v>20.197130103228538</v>
      </c>
      <c r="F466" s="1">
        <v>13.980641031918877</v>
      </c>
      <c r="G466" s="1">
        <v>21.888607339036067</v>
      </c>
      <c r="H466" s="1">
        <v>16.891696466089492</v>
      </c>
      <c r="I466" s="6">
        <v>9.6321408336006353</v>
      </c>
      <c r="J466" s="6">
        <v>17.132899944410177</v>
      </c>
      <c r="K466" s="6">
        <v>5.0855858513409125</v>
      </c>
      <c r="L466" s="6">
        <v>13.570954307127153</v>
      </c>
      <c r="M466" s="6">
        <v>16.582772380666139</v>
      </c>
      <c r="N466" s="6">
        <v>21.768085138683212</v>
      </c>
      <c r="O466" s="6">
        <v>31.74116694889554</v>
      </c>
      <c r="P466" s="1">
        <v>9.2749436378763797</v>
      </c>
      <c r="Q466" s="1">
        <v>10.243518797585136</v>
      </c>
      <c r="R466" s="1">
        <v>19.017112229410358</v>
      </c>
      <c r="S466" s="1">
        <v>21.970167409373936</v>
      </c>
      <c r="T466" s="1">
        <v>4.6190859460183269</v>
      </c>
      <c r="U466" s="1">
        <v>16.619505077030638</v>
      </c>
      <c r="V466" s="1">
        <v>19.577867216019786</v>
      </c>
      <c r="W466" s="7">
        <v>30.474984906967361</v>
      </c>
      <c r="X466" s="7">
        <v>29.729248244130986</v>
      </c>
      <c r="Y466" s="7">
        <v>19.062203523027833</v>
      </c>
      <c r="Z466" s="7">
        <v>16.906922310011741</v>
      </c>
      <c r="AA466" s="7">
        <v>3.4164606649696552</v>
      </c>
      <c r="AB466" s="7">
        <v>35.477490222179682</v>
      </c>
      <c r="AC466" s="7">
        <v>20.837871402464462</v>
      </c>
      <c r="AD466">
        <v>30.474984906967361</v>
      </c>
      <c r="AE466">
        <v>36.313872366196478</v>
      </c>
      <c r="AF466">
        <v>20.188856165298702</v>
      </c>
      <c r="AG466">
        <v>15.253844620023482</v>
      </c>
      <c r="AH466">
        <v>-16.762963503818273</v>
      </c>
      <c r="AI466">
        <v>57.853725555449216</v>
      </c>
      <c r="AJ466">
        <v>19.393614207393387</v>
      </c>
    </row>
    <row r="467" spans="1:36" x14ac:dyDescent="0.2">
      <c r="A467">
        <v>459</v>
      </c>
      <c r="B467" s="1">
        <v>8.0648023332979761</v>
      </c>
      <c r="C467" s="1">
        <v>8.1428552694869794</v>
      </c>
      <c r="D467" s="1">
        <v>12.947444668818042</v>
      </c>
      <c r="E467" s="1">
        <v>13.674126006798703</v>
      </c>
      <c r="F467" s="1">
        <v>18.696381295760059</v>
      </c>
      <c r="G467" s="1">
        <v>16.392507533505082</v>
      </c>
      <c r="H467" s="1">
        <v>21.619275545242733</v>
      </c>
      <c r="I467" s="6">
        <v>5.7715554383201564</v>
      </c>
      <c r="J467" s="6">
        <v>11.902336950933025</v>
      </c>
      <c r="K467" s="6">
        <v>12.217700309042952</v>
      </c>
      <c r="L467" s="6">
        <v>16.989031814472256</v>
      </c>
      <c r="M467" s="6">
        <v>16.960695701677245</v>
      </c>
      <c r="N467" s="6">
        <v>21.459820208476163</v>
      </c>
      <c r="O467" s="6">
        <v>34.906252642518872</v>
      </c>
      <c r="P467" s="1">
        <v>10.616018149175048</v>
      </c>
      <c r="Q467" s="1">
        <v>9.028030598934226</v>
      </c>
      <c r="R467" s="1">
        <v>16.336546480688042</v>
      </c>
      <c r="S467" s="1">
        <v>12.965861827298617</v>
      </c>
      <c r="T467" s="1">
        <v>17.518093981307054</v>
      </c>
      <c r="U467" s="1">
        <v>32.512879614249833</v>
      </c>
      <c r="V467" s="1">
        <v>4.7839738844519957</v>
      </c>
      <c r="W467" s="7">
        <v>11.919072053442131</v>
      </c>
      <c r="X467" s="7">
        <v>32.885925481815143</v>
      </c>
      <c r="Y467" s="7">
        <v>33.440796160330699</v>
      </c>
      <c r="Z467" s="7">
        <v>11.162120996125065</v>
      </c>
      <c r="AA467" s="7">
        <v>38.844035956848515</v>
      </c>
      <c r="AB467" s="7">
        <v>17.209470521609951</v>
      </c>
      <c r="AC467" s="7">
        <v>15.916082196358257</v>
      </c>
      <c r="AD467">
        <v>11.919072053442131</v>
      </c>
      <c r="AE467">
        <v>41.048888222722717</v>
      </c>
      <c r="AF467">
        <v>45.351393280578733</v>
      </c>
      <c r="AG467">
        <v>3.764241992250128</v>
      </c>
      <c r="AH467">
        <v>62.949080902909159</v>
      </c>
      <c r="AI467">
        <v>12.18367630402488</v>
      </c>
      <c r="AJ467">
        <v>4.6282465890747693</v>
      </c>
    </row>
    <row r="468" spans="1:36" x14ac:dyDescent="0.2">
      <c r="A468">
        <v>460</v>
      </c>
      <c r="B468" s="1">
        <v>7.970951942147666</v>
      </c>
      <c r="C468" s="1">
        <v>11.832227604898971</v>
      </c>
      <c r="D468" s="1">
        <v>15.63748409938135</v>
      </c>
      <c r="E468" s="1">
        <v>16.141139522422161</v>
      </c>
      <c r="F468" s="1">
        <v>19.89428675929754</v>
      </c>
      <c r="G468" s="1">
        <v>18.213339049397511</v>
      </c>
      <c r="H468" s="1">
        <v>26.838914606906382</v>
      </c>
      <c r="I468" s="6">
        <v>6.5637661263371081</v>
      </c>
      <c r="J468" s="6">
        <v>12.85467639435103</v>
      </c>
      <c r="K468" s="6">
        <v>22.434521887673078</v>
      </c>
      <c r="L468" s="6">
        <v>24.471822938276485</v>
      </c>
      <c r="M468" s="6">
        <v>21.701746261169678</v>
      </c>
      <c r="N468" s="6">
        <v>14.48572527476178</v>
      </c>
      <c r="O468" s="6">
        <v>40.431495904608823</v>
      </c>
      <c r="P468" s="1">
        <v>12.021439741398417</v>
      </c>
      <c r="Q468" s="1">
        <v>12.192573379652224</v>
      </c>
      <c r="R468" s="1">
        <v>13.563989246441869</v>
      </c>
      <c r="S468" s="1">
        <v>8.7853380300674182</v>
      </c>
      <c r="T468" s="1">
        <v>28.170223485509013</v>
      </c>
      <c r="U468" s="1">
        <v>28.489135122532311</v>
      </c>
      <c r="V468" s="1">
        <v>64.4120079325007</v>
      </c>
      <c r="W468" s="7">
        <v>17.500377853106119</v>
      </c>
      <c r="X468" s="7">
        <v>19.100819197320924</v>
      </c>
      <c r="Y468" s="7">
        <v>7.3941397366779515</v>
      </c>
      <c r="Z468" s="7">
        <v>21.594093272866395</v>
      </c>
      <c r="AA468" s="7">
        <v>14.530388525377239</v>
      </c>
      <c r="AB468" s="7">
        <v>15.464250670910666</v>
      </c>
      <c r="AC468" s="7">
        <v>21.132377703028606</v>
      </c>
      <c r="AD468">
        <v>17.500377853106119</v>
      </c>
      <c r="AE468">
        <v>20.371228795981381</v>
      </c>
      <c r="AF468">
        <v>-0.23025546081358475</v>
      </c>
      <c r="AG468">
        <v>24.628186545732795</v>
      </c>
      <c r="AH468">
        <v>8.2433741820987887</v>
      </c>
      <c r="AI468">
        <v>7.8206266772766613</v>
      </c>
      <c r="AJ468">
        <v>20.277133109085817</v>
      </c>
    </row>
    <row r="469" spans="1:36" x14ac:dyDescent="0.2">
      <c r="A469">
        <v>461</v>
      </c>
      <c r="B469" s="1">
        <v>11.62275475983267</v>
      </c>
      <c r="C469" s="1">
        <v>12.01251374279215</v>
      </c>
      <c r="D469" s="1">
        <v>16.344971991264593</v>
      </c>
      <c r="E469" s="1">
        <v>10.073248734374982</v>
      </c>
      <c r="F469" s="1">
        <v>22.000181931646846</v>
      </c>
      <c r="G469" s="1">
        <v>20.004515315919633</v>
      </c>
      <c r="H469" s="1">
        <v>21.38592291949735</v>
      </c>
      <c r="I469" s="6">
        <v>9.8246400371690719</v>
      </c>
      <c r="J469" s="6">
        <v>9.788689014447046</v>
      </c>
      <c r="K469" s="6">
        <v>11.03528474113336</v>
      </c>
      <c r="L469" s="6">
        <v>15.9155564382544</v>
      </c>
      <c r="M469" s="6">
        <v>18.449374692524238</v>
      </c>
      <c r="N469" s="6">
        <v>19.156575658115134</v>
      </c>
      <c r="O469" s="6">
        <v>18.406967221788118</v>
      </c>
      <c r="P469" s="1">
        <v>13.462750211930711</v>
      </c>
      <c r="Q469" s="1">
        <v>7.6047781021877583</v>
      </c>
      <c r="R469" s="1">
        <v>30.523482170271585</v>
      </c>
      <c r="S469" s="1">
        <v>11.423289411204644</v>
      </c>
      <c r="T469" s="1">
        <v>17.847073218823457</v>
      </c>
      <c r="U469" s="1">
        <v>33.48953897882582</v>
      </c>
      <c r="V469" s="1">
        <v>6.8377278818188074</v>
      </c>
      <c r="W469" s="7">
        <v>24</v>
      </c>
      <c r="X469" s="7">
        <v>-4.6419354900514517E-4</v>
      </c>
      <c r="Y469" s="7">
        <v>12.726400424541152</v>
      </c>
      <c r="Z469" s="7">
        <v>16.674750244097481</v>
      </c>
      <c r="AA469" s="7">
        <v>26.657916443855694</v>
      </c>
      <c r="AB469" s="7">
        <v>29.324398144406093</v>
      </c>
      <c r="AC469" s="7">
        <v>21.962329277296487</v>
      </c>
      <c r="AD469">
        <v>24</v>
      </c>
      <c r="AE469">
        <v>-8.2806962903235064</v>
      </c>
      <c r="AF469">
        <v>9.1012007429470181</v>
      </c>
      <c r="AG469">
        <v>14.789500488194964</v>
      </c>
      <c r="AH469">
        <v>35.530311998675309</v>
      </c>
      <c r="AI469">
        <v>42.470995361015241</v>
      </c>
      <c r="AJ469">
        <v>22.766987831889466</v>
      </c>
    </row>
    <row r="470" spans="1:36" x14ac:dyDescent="0.2">
      <c r="A470">
        <v>462</v>
      </c>
      <c r="B470" s="1">
        <v>13.463238722328523</v>
      </c>
      <c r="C470" s="1">
        <v>12.378746413799712</v>
      </c>
      <c r="D470" s="1">
        <v>13.387603940740187</v>
      </c>
      <c r="E470" s="1">
        <v>12.130662596047863</v>
      </c>
      <c r="F470" s="1">
        <v>20.301315680097165</v>
      </c>
      <c r="G470" s="1">
        <v>16.82076406412914</v>
      </c>
      <c r="H470" s="1">
        <v>25.447943355108507</v>
      </c>
      <c r="I470" s="6">
        <v>9.0747821104471456</v>
      </c>
      <c r="J470" s="6">
        <v>16.57231788073619</v>
      </c>
      <c r="K470" s="6">
        <v>14.366349867071538</v>
      </c>
      <c r="L470" s="6">
        <v>11.536671514358524</v>
      </c>
      <c r="M470" s="6">
        <v>11.115626894026217</v>
      </c>
      <c r="N470" s="6">
        <v>19.646756232504014</v>
      </c>
      <c r="O470" s="6">
        <v>26.03464335664713</v>
      </c>
      <c r="P470" s="1">
        <v>11.739404979531445</v>
      </c>
      <c r="Q470" s="1">
        <v>11.257094650039756</v>
      </c>
      <c r="R470" s="1">
        <v>13.467744279023568</v>
      </c>
      <c r="S470" s="1">
        <v>9.8392984325100308</v>
      </c>
      <c r="T470" s="1">
        <v>18.066372910534842</v>
      </c>
      <c r="U470" s="1">
        <v>30.488199981568961</v>
      </c>
      <c r="V470" s="1">
        <v>49.891106398446496</v>
      </c>
      <c r="W470" s="7">
        <v>6.6332108206287943</v>
      </c>
      <c r="X470" s="7">
        <v>19.665124090053972</v>
      </c>
      <c r="Y470" s="7">
        <v>7.4246569174122108</v>
      </c>
      <c r="Z470" s="7">
        <v>14.52322655425144</v>
      </c>
      <c r="AA470" s="7">
        <v>33.720638213426938</v>
      </c>
      <c r="AB470" s="7">
        <v>14.678152158214189</v>
      </c>
      <c r="AC470" s="7">
        <v>30.892106063676021</v>
      </c>
      <c r="AD470">
        <v>6.6332108206287943</v>
      </c>
      <c r="AE470">
        <v>21.217686135080957</v>
      </c>
      <c r="AF470">
        <v>-0.17685039452863088</v>
      </c>
      <c r="AG470">
        <v>10.486453108502884</v>
      </c>
      <c r="AH470">
        <v>51.42143598021061</v>
      </c>
      <c r="AI470">
        <v>5.8553803955354766</v>
      </c>
      <c r="AJ470">
        <v>49.556318191028055</v>
      </c>
    </row>
    <row r="471" spans="1:36" x14ac:dyDescent="0.2">
      <c r="A471">
        <v>463</v>
      </c>
      <c r="B471" s="1">
        <v>11.453813484177298</v>
      </c>
      <c r="C471" s="1">
        <v>12.403410037528657</v>
      </c>
      <c r="D471" s="1">
        <v>17.218821438870336</v>
      </c>
      <c r="E471" s="1">
        <v>11.909087504564532</v>
      </c>
      <c r="F471" s="1">
        <v>21.955252423090826</v>
      </c>
      <c r="G471" s="1">
        <v>16.971919708037785</v>
      </c>
      <c r="H471" s="1">
        <v>22.324970044899651</v>
      </c>
      <c r="I471" s="6">
        <v>6.4455575205138222</v>
      </c>
      <c r="J471" s="6">
        <v>9.5116031712426512</v>
      </c>
      <c r="K471" s="6">
        <v>13.373995490961621</v>
      </c>
      <c r="L471" s="6">
        <v>14.853923253628336</v>
      </c>
      <c r="M471" s="6">
        <v>14.736831451227633</v>
      </c>
      <c r="N471" s="6">
        <v>10.719936918868022</v>
      </c>
      <c r="O471" s="6">
        <v>38.882354812824104</v>
      </c>
      <c r="P471" s="1">
        <v>12.520820918913206</v>
      </c>
      <c r="Q471" s="1">
        <v>8.5464041053106925</v>
      </c>
      <c r="R471" s="1">
        <v>6.5676880629213539</v>
      </c>
      <c r="S471" s="1">
        <v>13.017436611040784</v>
      </c>
      <c r="T471" s="1">
        <v>22.018988135909439</v>
      </c>
      <c r="U471" s="1">
        <v>13.573641238035465</v>
      </c>
      <c r="V471" s="1">
        <v>36.252301685697901</v>
      </c>
      <c r="W471" s="7">
        <v>11.323181134291355</v>
      </c>
      <c r="X471" s="7">
        <v>14.86844750576069</v>
      </c>
      <c r="Y471" s="7">
        <v>13.863618322259827</v>
      </c>
      <c r="Z471" s="7">
        <v>5.5765770820949809</v>
      </c>
      <c r="AA471" s="7">
        <v>15.164079574381944</v>
      </c>
      <c r="AB471" s="7">
        <v>-2.254477085605444E-5</v>
      </c>
      <c r="AC471" s="7">
        <v>12.293235996613129</v>
      </c>
      <c r="AD471">
        <v>11.323181134291355</v>
      </c>
      <c r="AE471">
        <v>14.022671258641035</v>
      </c>
      <c r="AF471">
        <v>11.091332063954701</v>
      </c>
      <c r="AG471">
        <v>-7.4068458358100369</v>
      </c>
      <c r="AH471">
        <v>9.6691790423593726</v>
      </c>
      <c r="AI471">
        <v>-30.84005636192714</v>
      </c>
      <c r="AJ471">
        <v>-6.2402920101606156</v>
      </c>
    </row>
    <row r="472" spans="1:36" x14ac:dyDescent="0.2">
      <c r="A472">
        <v>464</v>
      </c>
      <c r="B472" s="1">
        <v>11.333887964708644</v>
      </c>
      <c r="C472" s="1">
        <v>10.538238580465388</v>
      </c>
      <c r="D472" s="1">
        <v>18.743775881166087</v>
      </c>
      <c r="E472" s="1">
        <v>17.671680938367707</v>
      </c>
      <c r="F472" s="1">
        <v>14.478261914411895</v>
      </c>
      <c r="G472" s="1">
        <v>20.896450177516769</v>
      </c>
      <c r="H472" s="1">
        <v>25.189983813802549</v>
      </c>
      <c r="I472" s="6">
        <v>6.8687793893224871</v>
      </c>
      <c r="J472" s="6">
        <v>10.581415142990334</v>
      </c>
      <c r="K472" s="6">
        <v>11.553295813512108</v>
      </c>
      <c r="L472" s="6">
        <v>13.445720802268045</v>
      </c>
      <c r="M472" s="6">
        <v>15.01184883930646</v>
      </c>
      <c r="N472" s="6">
        <v>32.592474035663137</v>
      </c>
      <c r="O472" s="6">
        <v>32.644972276660717</v>
      </c>
      <c r="P472" s="1">
        <v>8.1235725607314517</v>
      </c>
      <c r="Q472" s="1">
        <v>15.981506788459424</v>
      </c>
      <c r="R472" s="1">
        <v>12.67379346629869</v>
      </c>
      <c r="S472" s="1">
        <v>12.666858093702778</v>
      </c>
      <c r="T472" s="1">
        <v>11.341086641537061</v>
      </c>
      <c r="U472" s="1">
        <v>19.582238597105377</v>
      </c>
      <c r="V472" s="1">
        <v>-4.7315246224121879</v>
      </c>
      <c r="W472" s="7">
        <v>10.667637516378621</v>
      </c>
      <c r="X472" s="7">
        <v>11.564919074684552</v>
      </c>
      <c r="Y472" s="7">
        <v>5.5328085996633911</v>
      </c>
      <c r="Z472" s="7">
        <v>14.093478340735288</v>
      </c>
      <c r="AA472" s="7">
        <v>14.741121612107133</v>
      </c>
      <c r="AB472" s="7">
        <v>2.034554466395281</v>
      </c>
      <c r="AC472" s="7">
        <v>9.6660621722968756</v>
      </c>
      <c r="AD472">
        <v>10.667637516378621</v>
      </c>
      <c r="AE472">
        <v>9.0673786120268307</v>
      </c>
      <c r="AF472">
        <v>-3.4875849505890639</v>
      </c>
      <c r="AG472">
        <v>9.6269566814705776</v>
      </c>
      <c r="AH472">
        <v>8.7175236272410501</v>
      </c>
      <c r="AI472">
        <v>-25.753613834011798</v>
      </c>
      <c r="AJ472">
        <v>-14.121813483109372</v>
      </c>
    </row>
    <row r="473" spans="1:36" x14ac:dyDescent="0.2">
      <c r="A473">
        <v>465</v>
      </c>
      <c r="B473" s="1">
        <v>15.959647727740363</v>
      </c>
      <c r="C473" s="1">
        <v>12.701637435217199</v>
      </c>
      <c r="D473" s="1">
        <v>17.805079621670423</v>
      </c>
      <c r="E473" s="1">
        <v>16.38528952878659</v>
      </c>
      <c r="F473" s="1">
        <v>21.022488613082004</v>
      </c>
      <c r="G473" s="1">
        <v>23.03519227990504</v>
      </c>
      <c r="H473" s="1">
        <v>24.588357055551235</v>
      </c>
      <c r="I473" s="6">
        <v>11.154572425589238</v>
      </c>
      <c r="J473" s="6">
        <v>8.2471415034279971</v>
      </c>
      <c r="K473" s="6">
        <v>16.013054640679506</v>
      </c>
      <c r="L473" s="6">
        <v>15.038709002803134</v>
      </c>
      <c r="M473" s="6">
        <v>17.76740530638385</v>
      </c>
      <c r="N473" s="6">
        <v>15.319412071799722</v>
      </c>
      <c r="O473" s="6">
        <v>24.010259950996765</v>
      </c>
      <c r="P473" s="1">
        <v>6.4116280367106357</v>
      </c>
      <c r="Q473" s="1">
        <v>6.2875433844945476</v>
      </c>
      <c r="R473" s="1">
        <v>-1.5888286592849266</v>
      </c>
      <c r="S473" s="1">
        <v>12.382020422397659</v>
      </c>
      <c r="T473" s="1">
        <v>2.1055292819899076</v>
      </c>
      <c r="U473" s="1">
        <v>35.567657912202591</v>
      </c>
      <c r="V473" s="1">
        <v>66.736797170585277</v>
      </c>
      <c r="W473" s="7">
        <v>9.6836181682464364</v>
      </c>
      <c r="X473" s="7">
        <v>2.5699633602587459</v>
      </c>
      <c r="Y473" s="7">
        <v>32.053693971352239</v>
      </c>
      <c r="Z473" s="7">
        <v>16.982678672430708</v>
      </c>
      <c r="AA473" s="7">
        <v>7.2921921002003263</v>
      </c>
      <c r="AB473" s="7">
        <v>20.870272982181444</v>
      </c>
      <c r="AC473" s="7">
        <v>0.68871049497082004</v>
      </c>
      <c r="AD473">
        <v>9.6836181682464364</v>
      </c>
      <c r="AE473">
        <v>-4.4250549596118809</v>
      </c>
      <c r="AF473">
        <v>42.923964449866425</v>
      </c>
      <c r="AG473">
        <v>15.405357344861418</v>
      </c>
      <c r="AH473">
        <v>-8.0425677745492656</v>
      </c>
      <c r="AI473">
        <v>21.335682455453611</v>
      </c>
      <c r="AJ473">
        <v>-41.053868515087537</v>
      </c>
    </row>
    <row r="474" spans="1:36" x14ac:dyDescent="0.2">
      <c r="A474">
        <v>466</v>
      </c>
      <c r="B474" s="1">
        <v>13.700900688945186</v>
      </c>
      <c r="C474" s="1">
        <v>16.908131110857465</v>
      </c>
      <c r="D474" s="1">
        <v>14.831932154568371</v>
      </c>
      <c r="E474" s="1">
        <v>11.824597183535651</v>
      </c>
      <c r="F474" s="1">
        <v>23.51559837170268</v>
      </c>
      <c r="G474" s="1">
        <v>19.625135280929218</v>
      </c>
      <c r="H474" s="1">
        <v>25.348552800797385</v>
      </c>
      <c r="I474" s="6">
        <v>11.908870202773269</v>
      </c>
      <c r="J474" s="6">
        <v>11.312229814140158</v>
      </c>
      <c r="K474" s="6">
        <v>19.311916450763839</v>
      </c>
      <c r="L474" s="6">
        <v>16.433433243850558</v>
      </c>
      <c r="M474" s="6">
        <v>10.498765695407521</v>
      </c>
      <c r="N474" s="6">
        <v>30.035446752293787</v>
      </c>
      <c r="O474" s="6">
        <v>15.165504397642101</v>
      </c>
      <c r="P474" s="1">
        <v>11.337550534244691</v>
      </c>
      <c r="Q474" s="1">
        <v>7.8751432264510512</v>
      </c>
      <c r="R474" s="1">
        <v>24.4296639961177</v>
      </c>
      <c r="S474" s="1">
        <v>23.927848931520135</v>
      </c>
      <c r="T474" s="1">
        <v>17.293150142896515</v>
      </c>
      <c r="U474" s="1">
        <v>37.041419505533383</v>
      </c>
      <c r="V474" s="1">
        <v>4.7127747526702706</v>
      </c>
      <c r="W474" s="7">
        <v>28.173314206838505</v>
      </c>
      <c r="X474" s="7">
        <v>21.904202106023135</v>
      </c>
      <c r="Y474" s="7">
        <v>19.216973821364821</v>
      </c>
      <c r="Z474" s="7">
        <v>9.8923404730802265</v>
      </c>
      <c r="AA474" s="7">
        <v>7.0732887218658789</v>
      </c>
      <c r="AB474" s="7">
        <v>18.251276614734657</v>
      </c>
      <c r="AC474" s="7">
        <v>1.6604260305151377</v>
      </c>
      <c r="AD474">
        <v>28.173314206838505</v>
      </c>
      <c r="AE474">
        <v>24.576303159034701</v>
      </c>
      <c r="AF474">
        <v>20.459704187388436</v>
      </c>
      <c r="AG474">
        <v>1.2246809461604566</v>
      </c>
      <c r="AH474">
        <v>-8.5351003758017736</v>
      </c>
      <c r="AI474">
        <v>14.788191536836646</v>
      </c>
      <c r="AJ474">
        <v>-38.138721908454585</v>
      </c>
    </row>
    <row r="475" spans="1:36" x14ac:dyDescent="0.2">
      <c r="A475">
        <v>467</v>
      </c>
      <c r="B475" s="1">
        <v>13.51942414815815</v>
      </c>
      <c r="C475" s="1">
        <v>11.7669528684113</v>
      </c>
      <c r="D475" s="1">
        <v>16.310026944892702</v>
      </c>
      <c r="E475" s="1">
        <v>17.807600405314723</v>
      </c>
      <c r="F475" s="1">
        <v>17.450018238376348</v>
      </c>
      <c r="G475" s="1">
        <v>22.516273540143143</v>
      </c>
      <c r="H475" s="1">
        <v>21.965444741004912</v>
      </c>
      <c r="I475" s="6">
        <v>13.305520472477784</v>
      </c>
      <c r="J475" s="6">
        <v>19.828300869565769</v>
      </c>
      <c r="K475" s="6">
        <v>16.902940526197536</v>
      </c>
      <c r="L475" s="6">
        <v>18.989095122153046</v>
      </c>
      <c r="M475" s="6">
        <v>34.139289192752202</v>
      </c>
      <c r="N475" s="6">
        <v>23.637732725705355</v>
      </c>
      <c r="O475" s="6">
        <v>34.295583183167693</v>
      </c>
      <c r="P475" s="1">
        <v>15.005945399315978</v>
      </c>
      <c r="Q475" s="1">
        <v>7.5078713845362381</v>
      </c>
      <c r="R475" s="1">
        <v>18.679688416696777</v>
      </c>
      <c r="S475" s="1">
        <v>24.689987821459017</v>
      </c>
      <c r="T475" s="1">
        <v>15.517333757301413</v>
      </c>
      <c r="U475" s="1">
        <v>22.911220475897721</v>
      </c>
      <c r="V475" s="1">
        <v>-25.812857300229638</v>
      </c>
      <c r="W475" s="7">
        <v>14.434900701666386</v>
      </c>
      <c r="X475" s="7">
        <v>14.043936044821637</v>
      </c>
      <c r="Y475" s="7">
        <v>17.965299166408666</v>
      </c>
      <c r="Z475" s="7">
        <v>14.326311174163353</v>
      </c>
      <c r="AA475" s="7">
        <v>8.9850294180913313</v>
      </c>
      <c r="AB475" s="7">
        <v>13.853706639776574</v>
      </c>
      <c r="AC475" s="7">
        <v>-1.4746041015759469E-3</v>
      </c>
      <c r="AD475">
        <v>14.434900701666386</v>
      </c>
      <c r="AE475">
        <v>12.785904067232458</v>
      </c>
      <c r="AF475">
        <v>18.269273541215171</v>
      </c>
      <c r="AG475">
        <v>10.092622348326707</v>
      </c>
      <c r="AH475">
        <v>-4.2336838092945026</v>
      </c>
      <c r="AI475">
        <v>3.79426659944144</v>
      </c>
      <c r="AJ475">
        <v>-43.124423812304727</v>
      </c>
    </row>
    <row r="476" spans="1:36" x14ac:dyDescent="0.2">
      <c r="A476">
        <v>468</v>
      </c>
      <c r="B476" s="1">
        <v>10.033460125698783</v>
      </c>
      <c r="C476" s="1">
        <v>10.075380019044291</v>
      </c>
      <c r="D476" s="1">
        <v>14.144817642293157</v>
      </c>
      <c r="E476" s="1">
        <v>18.658037869151208</v>
      </c>
      <c r="F476" s="1">
        <v>17.581734115044391</v>
      </c>
      <c r="G476" s="1">
        <v>18.15290207672502</v>
      </c>
      <c r="H476" s="1">
        <v>18.36601021416103</v>
      </c>
      <c r="I476" s="6">
        <v>10.292764940080318</v>
      </c>
      <c r="J476" s="6">
        <v>3.8953410713519219</v>
      </c>
      <c r="K476" s="6">
        <v>8.5211296984083162</v>
      </c>
      <c r="L476" s="6">
        <v>21.361203203623262</v>
      </c>
      <c r="M476" s="6">
        <v>19.778154793685502</v>
      </c>
      <c r="N476" s="6">
        <v>15.47394658712089</v>
      </c>
      <c r="O476" s="6">
        <v>26.183722916095206</v>
      </c>
      <c r="P476" s="1">
        <v>9.0082833342931146</v>
      </c>
      <c r="Q476" s="1">
        <v>20.774404935557207</v>
      </c>
      <c r="R476" s="1">
        <v>14.555959750254519</v>
      </c>
      <c r="S476" s="1">
        <v>3.8906100827862815</v>
      </c>
      <c r="T476" s="1">
        <v>40.851142037183692</v>
      </c>
      <c r="U476" s="1">
        <v>17.012303077883956</v>
      </c>
      <c r="V476" s="1">
        <v>-4.4514979401249413</v>
      </c>
      <c r="W476" s="7">
        <v>8.0002682011548725</v>
      </c>
      <c r="X476" s="7">
        <v>9.5688942548095053</v>
      </c>
      <c r="Y476" s="7">
        <v>19.049614995128383</v>
      </c>
      <c r="Z476" s="7">
        <v>10.854027464837559</v>
      </c>
      <c r="AA476" s="7">
        <v>31.988344789615255</v>
      </c>
      <c r="AB476" s="7">
        <v>12.342617607433604</v>
      </c>
      <c r="AC476" s="7">
        <v>21.599835442413053</v>
      </c>
      <c r="AD476">
        <v>8.0002682011548725</v>
      </c>
      <c r="AE476">
        <v>6.0733413822142586</v>
      </c>
      <c r="AF476">
        <v>20.166826241474666</v>
      </c>
      <c r="AG476">
        <v>3.1480549296751197</v>
      </c>
      <c r="AH476">
        <v>47.523775776634331</v>
      </c>
      <c r="AI476">
        <v>1.6544018584017512E-2</v>
      </c>
      <c r="AJ476">
        <v>21.679506327239164</v>
      </c>
    </row>
    <row r="477" spans="1:36" x14ac:dyDescent="0.2">
      <c r="A477">
        <v>469</v>
      </c>
      <c r="B477" s="1">
        <v>10.645143449997844</v>
      </c>
      <c r="C477" s="1">
        <v>8.1188408320530456</v>
      </c>
      <c r="D477" s="1">
        <v>13.333625051520857</v>
      </c>
      <c r="E477" s="1">
        <v>23.279625535060717</v>
      </c>
      <c r="F477" s="1">
        <v>13.651308187579424</v>
      </c>
      <c r="G477" s="1">
        <v>15.982456731891688</v>
      </c>
      <c r="H477" s="1">
        <v>19.346388194716084</v>
      </c>
      <c r="I477" s="6">
        <v>11.758567384352681</v>
      </c>
      <c r="J477" s="6">
        <v>18.395487369580493</v>
      </c>
      <c r="K477" s="6">
        <v>14.057636171903576</v>
      </c>
      <c r="L477" s="6">
        <v>16.490524657665222</v>
      </c>
      <c r="M477" s="6">
        <v>20.112000747659238</v>
      </c>
      <c r="N477" s="6">
        <v>11.948030547642745</v>
      </c>
      <c r="O477" s="6">
        <v>31.926307951414202</v>
      </c>
      <c r="P477" s="1">
        <v>13.507517848282053</v>
      </c>
      <c r="Q477" s="1">
        <v>12.182221041271037</v>
      </c>
      <c r="R477" s="1">
        <v>15.426386540787099</v>
      </c>
      <c r="S477" s="1">
        <v>16.510049204053001</v>
      </c>
      <c r="T477" s="1">
        <v>13.233855669488127</v>
      </c>
      <c r="U477" s="1">
        <v>15.289120207596456</v>
      </c>
      <c r="V477" s="1">
        <v>31.418551297093686</v>
      </c>
      <c r="W477" s="7">
        <v>1.7082273757889157</v>
      </c>
      <c r="X477" s="7">
        <v>20.178929942105732</v>
      </c>
      <c r="Y477" s="7">
        <v>20.880460174360024</v>
      </c>
      <c r="Z477" s="7">
        <v>20.303387428315187</v>
      </c>
      <c r="AA477" s="7">
        <v>35.016093495035427</v>
      </c>
      <c r="AB477" s="7">
        <v>40.150697531025095</v>
      </c>
      <c r="AC477" s="7">
        <v>21.257806935332923</v>
      </c>
      <c r="AD477">
        <v>1.7082273757889157</v>
      </c>
      <c r="AE477">
        <v>21.988394913158601</v>
      </c>
      <c r="AF477">
        <v>23.370805305130041</v>
      </c>
      <c r="AG477">
        <v>22.046774856630378</v>
      </c>
      <c r="AH477">
        <v>54.336210363829728</v>
      </c>
      <c r="AI477">
        <v>69.536743827562731</v>
      </c>
      <c r="AJ477">
        <v>20.653420805998767</v>
      </c>
    </row>
    <row r="478" spans="1:36" x14ac:dyDescent="0.2">
      <c r="A478">
        <v>470</v>
      </c>
      <c r="B478" s="1">
        <v>10.520288494016702</v>
      </c>
      <c r="C478" s="1">
        <v>10.187344181834426</v>
      </c>
      <c r="D478" s="1">
        <v>20.660818432197626</v>
      </c>
      <c r="E478" s="1">
        <v>16.187032365730619</v>
      </c>
      <c r="F478" s="1">
        <v>12.263827733539884</v>
      </c>
      <c r="G478" s="1">
        <v>18.568763113897717</v>
      </c>
      <c r="H478" s="1">
        <v>20.552026829820662</v>
      </c>
      <c r="I478" s="6">
        <v>12.237956638942453</v>
      </c>
      <c r="J478" s="6">
        <v>3.3768346283977184</v>
      </c>
      <c r="K478" s="6">
        <v>16.602822431433875</v>
      </c>
      <c r="L478" s="6">
        <v>7.4671424447366093</v>
      </c>
      <c r="M478" s="6">
        <v>14.431879213008079</v>
      </c>
      <c r="N478" s="6">
        <v>14.257102715623017</v>
      </c>
      <c r="O478" s="6">
        <v>16.892136748673309</v>
      </c>
      <c r="P478" s="1">
        <v>8.407942633552139</v>
      </c>
      <c r="Q478" s="1">
        <v>0.36916215263531882</v>
      </c>
      <c r="R478" s="1">
        <v>8.9566227492884778</v>
      </c>
      <c r="S478" s="1">
        <v>26.972127499883179</v>
      </c>
      <c r="T478" s="1">
        <v>20.73765138787607</v>
      </c>
      <c r="U478" s="1">
        <v>12.502097685666133</v>
      </c>
      <c r="V478" s="1">
        <v>37.022063040547408</v>
      </c>
      <c r="W478" s="7">
        <v>5.5202039377471701</v>
      </c>
      <c r="X478" s="7">
        <v>12.52323674472934</v>
      </c>
      <c r="Y478" s="7">
        <v>34.8720358064921</v>
      </c>
      <c r="Z478" s="7">
        <v>16.807511631480232</v>
      </c>
      <c r="AA478" s="7">
        <v>-3.0834604245518979E-4</v>
      </c>
      <c r="AB478" s="7">
        <v>27.195863216606345</v>
      </c>
      <c r="AC478" s="7">
        <v>33.254498714652961</v>
      </c>
      <c r="AD478">
        <v>5.5202039377471701</v>
      </c>
      <c r="AE478">
        <v>10.50485511709401</v>
      </c>
      <c r="AF478">
        <v>47.856062661361179</v>
      </c>
      <c r="AG478">
        <v>15.055023262960463</v>
      </c>
      <c r="AH478">
        <v>-24.450693778595525</v>
      </c>
      <c r="AI478">
        <v>37.149658041515863</v>
      </c>
      <c r="AJ478">
        <v>56.643496143958878</v>
      </c>
    </row>
    <row r="479" spans="1:36" x14ac:dyDescent="0.2">
      <c r="A479">
        <v>471</v>
      </c>
      <c r="B479" s="1">
        <v>10.119407201447187</v>
      </c>
      <c r="C479" s="1">
        <v>16.854774067523874</v>
      </c>
      <c r="D479" s="1">
        <v>13.252146089411523</v>
      </c>
      <c r="E479" s="1">
        <v>17.94182260917718</v>
      </c>
      <c r="F479" s="1">
        <v>18.97156253708409</v>
      </c>
      <c r="G479" s="1">
        <v>13.346435704728279</v>
      </c>
      <c r="H479" s="1">
        <v>21.537618915016179</v>
      </c>
      <c r="I479" s="6">
        <v>14.716416390837262</v>
      </c>
      <c r="J479" s="6">
        <v>10.915181438082717</v>
      </c>
      <c r="K479" s="6">
        <v>8.4457040665155674</v>
      </c>
      <c r="L479" s="6">
        <v>19.940667090063421</v>
      </c>
      <c r="M479" s="6">
        <v>13.802425010732422</v>
      </c>
      <c r="N479" s="6">
        <v>18.743264837053804</v>
      </c>
      <c r="O479" s="6">
        <v>23.093718476640124</v>
      </c>
      <c r="P479" s="1">
        <v>8.7958554653354</v>
      </c>
      <c r="Q479" s="1">
        <v>14.536948056984608</v>
      </c>
      <c r="R479" s="1">
        <v>10.075802371858551</v>
      </c>
      <c r="S479" s="1">
        <v>11.704901177351914</v>
      </c>
      <c r="T479" s="1">
        <v>-5.5998239252125224</v>
      </c>
      <c r="U479" s="1">
        <v>21.428091769250884</v>
      </c>
      <c r="V479" s="1">
        <v>35.315220362992235</v>
      </c>
      <c r="W479" s="7">
        <v>16.160121275816564</v>
      </c>
      <c r="X479" s="7">
        <v>25.542416452442161</v>
      </c>
      <c r="Y479" s="7">
        <v>27.084832904884319</v>
      </c>
      <c r="Z479" s="7">
        <v>29.880842858661175</v>
      </c>
      <c r="AA479" s="7">
        <v>29.198909160976829</v>
      </c>
      <c r="AB479" s="7">
        <v>12.443665706596065</v>
      </c>
      <c r="AC479" s="7">
        <v>24.904610352693105</v>
      </c>
      <c r="AD479">
        <v>16.160121275816564</v>
      </c>
      <c r="AE479">
        <v>30.033624678663241</v>
      </c>
      <c r="AF479">
        <v>34.228457583547559</v>
      </c>
      <c r="AG479">
        <v>41.201685717322349</v>
      </c>
      <c r="AH479">
        <v>41.247545612197875</v>
      </c>
      <c r="AI479">
        <v>0.26916426649015884</v>
      </c>
      <c r="AJ479">
        <v>31.593831058079324</v>
      </c>
    </row>
    <row r="480" spans="1:36" x14ac:dyDescent="0.2">
      <c r="A480">
        <v>472</v>
      </c>
      <c r="B480" s="1">
        <v>11.376690997213014</v>
      </c>
      <c r="C480" s="1">
        <v>11.481698335368417</v>
      </c>
      <c r="D480" s="1">
        <v>15.405567465275645</v>
      </c>
      <c r="E480" s="1">
        <v>18.884671004774184</v>
      </c>
      <c r="F480" s="1">
        <v>20.912245790631683</v>
      </c>
      <c r="G480" s="1">
        <v>24.145899223124072</v>
      </c>
      <c r="H480" s="1">
        <v>22.304311704071491</v>
      </c>
      <c r="I480" s="6">
        <v>8.1964769214143907</v>
      </c>
      <c r="J480" s="6">
        <v>12.044217340496481</v>
      </c>
      <c r="K480" s="6">
        <v>5.245404905344877</v>
      </c>
      <c r="L480" s="6">
        <v>9.9736836916218738</v>
      </c>
      <c r="M480" s="6">
        <v>25.222806534264635</v>
      </c>
      <c r="N480" s="6">
        <v>4.3111167603738245</v>
      </c>
      <c r="O480" s="6">
        <v>20.398529032342772</v>
      </c>
      <c r="P480" s="1">
        <v>8.0391454000320852</v>
      </c>
      <c r="Q480" s="1">
        <v>18.026137697635367</v>
      </c>
      <c r="R480" s="1">
        <v>-2.7175908541557128</v>
      </c>
      <c r="S480" s="1">
        <v>25.818293831752747</v>
      </c>
      <c r="T480" s="1">
        <v>12.668367199988047</v>
      </c>
      <c r="U480" s="1">
        <v>39.611324922419399</v>
      </c>
      <c r="V480" s="1">
        <v>50.885853947864732</v>
      </c>
      <c r="W480" s="7">
        <v>24</v>
      </c>
      <c r="X480" s="7">
        <v>15.480539086197822</v>
      </c>
      <c r="Y480" s="7">
        <v>1.2002648032600216</v>
      </c>
      <c r="Z480" s="7">
        <v>28.62724935732648</v>
      </c>
      <c r="AA480" s="7">
        <v>11.880822472944176</v>
      </c>
      <c r="AB480" s="7">
        <v>37.85697482878485</v>
      </c>
      <c r="AC480" s="7">
        <v>13.097936843404387</v>
      </c>
      <c r="AD480">
        <v>24</v>
      </c>
      <c r="AE480">
        <v>14.940808629296733</v>
      </c>
      <c r="AF480">
        <v>-11.069536594294963</v>
      </c>
      <c r="AG480">
        <v>38.694498714652958</v>
      </c>
      <c r="AH480">
        <v>2.2818505641244013</v>
      </c>
      <c r="AI480">
        <v>63.802437071962139</v>
      </c>
      <c r="AJ480">
        <v>-3.8261894697868293</v>
      </c>
    </row>
    <row r="481" spans="1:36" x14ac:dyDescent="0.2">
      <c r="A481">
        <v>473</v>
      </c>
      <c r="B481" s="1">
        <v>15.366495303815327</v>
      </c>
      <c r="C481" s="1">
        <v>17.581990118189097</v>
      </c>
      <c r="D481" s="1">
        <v>16.667499234589737</v>
      </c>
      <c r="E481" s="1">
        <v>11.696376287418085</v>
      </c>
      <c r="F481" s="1">
        <v>16.89773809731383</v>
      </c>
      <c r="G481" s="1">
        <v>20.430192182233601</v>
      </c>
      <c r="H481" s="1">
        <v>22.728049466912367</v>
      </c>
      <c r="I481" s="6">
        <v>7.1375702579742351</v>
      </c>
      <c r="J481" s="6">
        <v>16.465620966028556</v>
      </c>
      <c r="K481" s="6">
        <v>18.779936285974525</v>
      </c>
      <c r="L481" s="6">
        <v>11.673975622952616</v>
      </c>
      <c r="M481" s="6">
        <v>16.782791650930282</v>
      </c>
      <c r="N481" s="6">
        <v>20.259384589000302</v>
      </c>
      <c r="O481" s="6">
        <v>28.357358312202795</v>
      </c>
      <c r="P481" s="1">
        <v>9.476638101412755</v>
      </c>
      <c r="Q481" s="1">
        <v>11.664692685019562</v>
      </c>
      <c r="R481" s="1">
        <v>20.119043581366874</v>
      </c>
      <c r="S481" s="1">
        <v>22.953857165996808</v>
      </c>
      <c r="T481" s="1">
        <v>8.1809674067875253</v>
      </c>
      <c r="U481" s="1">
        <v>28.928471796691223</v>
      </c>
      <c r="V481" s="1">
        <v>21.884201674190706</v>
      </c>
      <c r="W481" s="7">
        <v>14.918354779327537</v>
      </c>
      <c r="X481" s="7">
        <v>-1.5805827463010935E-3</v>
      </c>
      <c r="Y481" s="7">
        <v>17.873624770220726</v>
      </c>
      <c r="Z481" s="7">
        <v>8.5335776662628167</v>
      </c>
      <c r="AA481" s="7">
        <v>16.572141418189993</v>
      </c>
      <c r="AB481" s="7">
        <v>14.810821449900379</v>
      </c>
      <c r="AC481" s="7">
        <v>33.726597988834271</v>
      </c>
      <c r="AD481">
        <v>14.918354779327537</v>
      </c>
      <c r="AE481">
        <v>-8.2823708741194491</v>
      </c>
      <c r="AF481">
        <v>18.108843347886271</v>
      </c>
      <c r="AG481">
        <v>-1.4928446674743667</v>
      </c>
      <c r="AH481">
        <v>12.837318190927485</v>
      </c>
      <c r="AI481">
        <v>6.1870536247509502</v>
      </c>
      <c r="AJ481">
        <v>58.059793966502795</v>
      </c>
    </row>
    <row r="482" spans="1:36" x14ac:dyDescent="0.2">
      <c r="A482">
        <v>474</v>
      </c>
      <c r="B482" s="1">
        <v>11.70393992345142</v>
      </c>
      <c r="C482" s="1">
        <v>9.9084918366111623</v>
      </c>
      <c r="D482" s="1">
        <v>12.073558954364353</v>
      </c>
      <c r="E482" s="1">
        <v>19.003397954431712</v>
      </c>
      <c r="F482" s="1">
        <v>24.587638501073748</v>
      </c>
      <c r="G482" s="1">
        <v>16.206232741232213</v>
      </c>
      <c r="H482" s="1">
        <v>22.087466886540362</v>
      </c>
      <c r="I482" s="6">
        <v>3.6071403931214814</v>
      </c>
      <c r="J482" s="6">
        <v>9.4568705394515504</v>
      </c>
      <c r="K482" s="6">
        <v>14.86123154849561</v>
      </c>
      <c r="L482" s="6">
        <v>20.339597696715</v>
      </c>
      <c r="M482" s="6">
        <v>25.906892751913105</v>
      </c>
      <c r="N482" s="6">
        <v>22.143516112768435</v>
      </c>
      <c r="O482" s="6">
        <v>17.891542161023423</v>
      </c>
      <c r="P482" s="1">
        <v>13.431580815914229</v>
      </c>
      <c r="Q482" s="1">
        <v>13.703342316910696</v>
      </c>
      <c r="R482" s="1">
        <v>25.432679954611643</v>
      </c>
      <c r="S482" s="1">
        <v>4.3703796946907296</v>
      </c>
      <c r="T482" s="1">
        <v>5.0586818461461167</v>
      </c>
      <c r="U482" s="1">
        <v>39.360820014390654</v>
      </c>
      <c r="V482" s="1">
        <v>25.763902271733013</v>
      </c>
      <c r="W482" s="7">
        <v>13.015060936275558</v>
      </c>
      <c r="X482" s="7">
        <v>-7.8128280486344781E-4</v>
      </c>
      <c r="Y482" s="7">
        <v>10.896802473175347</v>
      </c>
      <c r="Z482" s="7">
        <v>18.262307603839414</v>
      </c>
      <c r="AA482" s="7">
        <v>12.373770781076198</v>
      </c>
      <c r="AB482" s="7">
        <v>6.4597792786623662</v>
      </c>
      <c r="AC482" s="7">
        <v>14.694630268130425</v>
      </c>
      <c r="AD482">
        <v>13.015060936275558</v>
      </c>
      <c r="AE482">
        <v>-8.2811719242072961</v>
      </c>
      <c r="AF482">
        <v>5.8994043280568587</v>
      </c>
      <c r="AG482">
        <v>17.964615207678829</v>
      </c>
      <c r="AH482">
        <v>3.3909842574214459</v>
      </c>
      <c r="AI482">
        <v>-14.690551803344086</v>
      </c>
      <c r="AJ482">
        <v>0.96389080439127794</v>
      </c>
    </row>
    <row r="483" spans="1:36" x14ac:dyDescent="0.2">
      <c r="A483">
        <v>475</v>
      </c>
      <c r="B483" s="1">
        <v>8.0105651661604167</v>
      </c>
      <c r="C483" s="1">
        <v>12.470473622489145</v>
      </c>
      <c r="D483" s="1">
        <v>10.441324445796489</v>
      </c>
      <c r="E483" s="1">
        <v>13.049578827217365</v>
      </c>
      <c r="F483" s="1">
        <v>19.367432513210865</v>
      </c>
      <c r="G483" s="1">
        <v>24.256990851917759</v>
      </c>
      <c r="H483" s="1">
        <v>19.501257167410902</v>
      </c>
      <c r="I483" s="6">
        <v>7.6980755285184843</v>
      </c>
      <c r="J483" s="6">
        <v>14.754808050383112</v>
      </c>
      <c r="K483" s="6">
        <v>13.507134350334844</v>
      </c>
      <c r="L483" s="6">
        <v>8.8527763287309984</v>
      </c>
      <c r="M483" s="6">
        <v>20.266307526431834</v>
      </c>
      <c r="N483" s="6">
        <v>16.492723628137391</v>
      </c>
      <c r="O483" s="6">
        <v>21.10896915438417</v>
      </c>
      <c r="P483" s="1">
        <v>6.9216178082615318</v>
      </c>
      <c r="Q483" s="1">
        <v>18.178473914734585</v>
      </c>
      <c r="R483" s="1">
        <v>15.541958530596638</v>
      </c>
      <c r="S483" s="1">
        <v>21.474304302460403</v>
      </c>
      <c r="T483" s="1">
        <v>12.508182886400538</v>
      </c>
      <c r="U483" s="1">
        <v>5.3547629200464399</v>
      </c>
      <c r="V483" s="1">
        <v>20.433210034510914</v>
      </c>
      <c r="W483" s="7">
        <v>15.400305301412866</v>
      </c>
      <c r="X483" s="7">
        <v>12.997518539159989</v>
      </c>
      <c r="Y483" s="7">
        <v>21.651642904824101</v>
      </c>
      <c r="Z483" s="7">
        <v>10.279027820978209</v>
      </c>
      <c r="AA483" s="7">
        <v>20.740120984802481</v>
      </c>
      <c r="AB483" s="7">
        <v>40.830826256443736</v>
      </c>
      <c r="AC483" s="7">
        <v>20.552298717212388</v>
      </c>
      <c r="AD483">
        <v>15.400305301412866</v>
      </c>
      <c r="AE483">
        <v>11.216277808739983</v>
      </c>
      <c r="AF483">
        <v>24.720375083442171</v>
      </c>
      <c r="AG483">
        <v>1.9980556419564193</v>
      </c>
      <c r="AH483">
        <v>22.215272215805584</v>
      </c>
      <c r="AI483">
        <v>71.237065641109339</v>
      </c>
      <c r="AJ483">
        <v>18.536896151637162</v>
      </c>
    </row>
    <row r="484" spans="1:36" x14ac:dyDescent="0.2">
      <c r="A484">
        <v>476</v>
      </c>
      <c r="B484" s="1">
        <v>14.011161834855024</v>
      </c>
      <c r="C484" s="1">
        <v>17.481269607479785</v>
      </c>
      <c r="D484" s="1">
        <v>10.748869243057655</v>
      </c>
      <c r="E484" s="1">
        <v>10.416098224128373</v>
      </c>
      <c r="F484" s="1">
        <v>22.339680238217589</v>
      </c>
      <c r="G484" s="1">
        <v>15.753969067514374</v>
      </c>
      <c r="H484" s="1">
        <v>16.389743412707467</v>
      </c>
      <c r="I484" s="6">
        <v>11.793976067236374</v>
      </c>
      <c r="J484" s="6">
        <v>8.3979946703225821</v>
      </c>
      <c r="K484" s="6">
        <v>13.467687803197064</v>
      </c>
      <c r="L484" s="6">
        <v>15.802053604099271</v>
      </c>
      <c r="M484" s="6">
        <v>20.200648497188073</v>
      </c>
      <c r="N484" s="6">
        <v>23.285289579369067</v>
      </c>
      <c r="O484" s="6">
        <v>27.013215291446386</v>
      </c>
      <c r="P484" s="1">
        <v>8.1988733339474589</v>
      </c>
      <c r="Q484" s="1">
        <v>7.1521849288880706</v>
      </c>
      <c r="R484" s="1">
        <v>16.805770864534139</v>
      </c>
      <c r="S484" s="1">
        <v>18.340367615041416</v>
      </c>
      <c r="T484" s="1">
        <v>6.6691256196888276</v>
      </c>
      <c r="U484" s="1">
        <v>12.885238675188464</v>
      </c>
      <c r="V484" s="1">
        <v>7.1683869060930139</v>
      </c>
      <c r="W484" s="7">
        <v>11.275892011728196</v>
      </c>
      <c r="X484" s="7">
        <v>18.195240862801413</v>
      </c>
      <c r="Y484" s="7">
        <v>29.840772248624049</v>
      </c>
      <c r="Z484" s="7">
        <v>20.200747323676826</v>
      </c>
      <c r="AA484" s="7">
        <v>15.381895287236491</v>
      </c>
      <c r="AB484" s="7">
        <v>8.718335180082164</v>
      </c>
      <c r="AC484" s="7">
        <v>23.618837890520428</v>
      </c>
      <c r="AD484">
        <v>11.275892011728196</v>
      </c>
      <c r="AE484">
        <v>19.012861294202114</v>
      </c>
      <c r="AF484">
        <v>39.051351435092087</v>
      </c>
      <c r="AG484">
        <v>21.841494647353652</v>
      </c>
      <c r="AH484">
        <v>10.15926439628211</v>
      </c>
      <c r="AI484">
        <v>-9.0441620497945863</v>
      </c>
      <c r="AJ484">
        <v>27.73651367156128</v>
      </c>
    </row>
    <row r="485" spans="1:36" x14ac:dyDescent="0.2">
      <c r="A485">
        <v>477</v>
      </c>
      <c r="B485" s="1">
        <v>7.7862284028129203</v>
      </c>
      <c r="C485" s="1">
        <v>11.866809634165623</v>
      </c>
      <c r="D485" s="1">
        <v>9.0311041719959313</v>
      </c>
      <c r="E485" s="1">
        <v>16.392334730890081</v>
      </c>
      <c r="F485" s="1">
        <v>16.193611374399449</v>
      </c>
      <c r="G485" s="1">
        <v>22.141141247939128</v>
      </c>
      <c r="H485" s="1">
        <v>20.529658177153721</v>
      </c>
      <c r="I485" s="6">
        <v>7.5091519262797561</v>
      </c>
      <c r="J485" s="6">
        <v>13.645877417754926</v>
      </c>
      <c r="K485" s="6">
        <v>8.6028956855999077</v>
      </c>
      <c r="L485" s="6">
        <v>23.898524758322715</v>
      </c>
      <c r="M485" s="6">
        <v>14.425276419998054</v>
      </c>
      <c r="N485" s="6">
        <v>23.587919625250564</v>
      </c>
      <c r="O485" s="6">
        <v>23.909300332606872</v>
      </c>
      <c r="P485" s="1">
        <v>12.88394254151269</v>
      </c>
      <c r="Q485" s="1">
        <v>14.292927162452731</v>
      </c>
      <c r="R485" s="1">
        <v>6.0597124711441372</v>
      </c>
      <c r="S485" s="1">
        <v>9.6485111752626835</v>
      </c>
      <c r="T485" s="1">
        <v>23.579138691005397</v>
      </c>
      <c r="U485" s="1">
        <v>17.099209221434737</v>
      </c>
      <c r="V485" s="1">
        <v>9.9028076980536195</v>
      </c>
      <c r="W485" s="7">
        <v>9.9032961881223898</v>
      </c>
      <c r="X485" s="7">
        <v>8.0752418013964942</v>
      </c>
      <c r="Y485" s="7">
        <v>30.940387718229303</v>
      </c>
      <c r="Z485" s="7">
        <v>18.430590635115596</v>
      </c>
      <c r="AA485" s="7">
        <v>12.357370600480078</v>
      </c>
      <c r="AB485" s="7">
        <v>25.670738862507452</v>
      </c>
      <c r="AC485" s="7">
        <v>26.184834550327874</v>
      </c>
      <c r="AD485">
        <v>9.9032961881223898</v>
      </c>
      <c r="AE485">
        <v>3.8328627020947423</v>
      </c>
      <c r="AF485">
        <v>40.975678506901275</v>
      </c>
      <c r="AG485">
        <v>18.30118127023119</v>
      </c>
      <c r="AH485">
        <v>3.3540838510801727</v>
      </c>
      <c r="AI485">
        <v>33.336847156268632</v>
      </c>
      <c r="AJ485">
        <v>35.434503650983615</v>
      </c>
    </row>
    <row r="486" spans="1:36" x14ac:dyDescent="0.2">
      <c r="A486">
        <v>478</v>
      </c>
      <c r="B486" s="1">
        <v>11.203779925612199</v>
      </c>
      <c r="C486" s="1">
        <v>12.644608706797131</v>
      </c>
      <c r="D486" s="1">
        <v>12.867148960323467</v>
      </c>
      <c r="E486" s="1">
        <v>13.458992202733008</v>
      </c>
      <c r="F486" s="1">
        <v>19.890358450051199</v>
      </c>
      <c r="G486" s="1">
        <v>13.96073178487781</v>
      </c>
      <c r="H486" s="1">
        <v>21.773685814177803</v>
      </c>
      <c r="I486" s="6">
        <v>7.4182524721281755</v>
      </c>
      <c r="J486" s="6">
        <v>16.756114715355604</v>
      </c>
      <c r="K486" s="6">
        <v>12.314194432658971</v>
      </c>
      <c r="L486" s="6">
        <v>7.2329504324351266</v>
      </c>
      <c r="M486" s="6">
        <v>18.665659195782986</v>
      </c>
      <c r="N486" s="6">
        <v>26.515501021486006</v>
      </c>
      <c r="O486" s="6">
        <v>22.818624754965121</v>
      </c>
      <c r="P486" s="1">
        <v>13.588761776881514</v>
      </c>
      <c r="Q486" s="1">
        <v>5.3788960434463595</v>
      </c>
      <c r="R486" s="1">
        <v>17.904810499501526</v>
      </c>
      <c r="S486" s="1">
        <v>11.077895574262998</v>
      </c>
      <c r="T486" s="1">
        <v>29.75468963463031</v>
      </c>
      <c r="U486" s="1">
        <v>32.88389372267185</v>
      </c>
      <c r="V486" s="1">
        <v>8.7151922208325541</v>
      </c>
      <c r="W486" s="7">
        <v>13.7455209946546</v>
      </c>
      <c r="X486" s="7">
        <v>7.2345924669245614</v>
      </c>
      <c r="Y486" s="7">
        <v>27.084832904884319</v>
      </c>
      <c r="Z486" s="7">
        <v>28.62724935732648</v>
      </c>
      <c r="AA486" s="7">
        <v>30.570550264343382</v>
      </c>
      <c r="AB486" s="7">
        <v>21.571565775731987</v>
      </c>
      <c r="AC486" s="7">
        <v>16.198827020278756</v>
      </c>
      <c r="AD486">
        <v>13.7455209946546</v>
      </c>
      <c r="AE486">
        <v>2.5718887003868431</v>
      </c>
      <c r="AF486">
        <v>34.228457583547559</v>
      </c>
      <c r="AG486">
        <v>38.694498714652958</v>
      </c>
      <c r="AH486">
        <v>44.333738094772606</v>
      </c>
      <c r="AI486">
        <v>23.088914439329965</v>
      </c>
      <c r="AJ486">
        <v>5.4764810608362717</v>
      </c>
    </row>
    <row r="487" spans="1:36" x14ac:dyDescent="0.2">
      <c r="A487">
        <v>479</v>
      </c>
      <c r="B487" s="1">
        <v>7.5498607241875595</v>
      </c>
      <c r="C487" s="1">
        <v>13.576318538132947</v>
      </c>
      <c r="D487" s="1">
        <v>20.01811845923126</v>
      </c>
      <c r="E487" s="1">
        <v>19.048506058221601</v>
      </c>
      <c r="F487" s="1">
        <v>18.907778015813111</v>
      </c>
      <c r="G487" s="1">
        <v>20.273377457648309</v>
      </c>
      <c r="H487" s="1">
        <v>23.625249612765543</v>
      </c>
      <c r="I487" s="6">
        <v>1.1729216281968959</v>
      </c>
      <c r="J487" s="6">
        <v>8.9614305691731264</v>
      </c>
      <c r="K487" s="6">
        <v>15.225887096031054</v>
      </c>
      <c r="L487" s="6">
        <v>10.748412546961593</v>
      </c>
      <c r="M487" s="6">
        <v>17.710940434639006</v>
      </c>
      <c r="N487" s="6">
        <v>13.780993167698925</v>
      </c>
      <c r="O487" s="6">
        <v>22.443215695575194</v>
      </c>
      <c r="P487" s="1">
        <v>10.113220035324364</v>
      </c>
      <c r="Q487" s="1">
        <v>7.80316236012992</v>
      </c>
      <c r="R487" s="1">
        <v>10.778833311898381</v>
      </c>
      <c r="S487" s="1">
        <v>1.7678219083842706E-2</v>
      </c>
      <c r="T487" s="1">
        <v>7.3929226090283358</v>
      </c>
      <c r="U487" s="1">
        <v>27.739594242394904</v>
      </c>
      <c r="V487" s="1">
        <v>21.383921992441358</v>
      </c>
      <c r="W487" s="7">
        <v>19.897564340179247</v>
      </c>
      <c r="X487" s="7">
        <v>2.2773047693380692</v>
      </c>
      <c r="Y487" s="7">
        <v>12.270163078587551</v>
      </c>
      <c r="Z487" s="7">
        <v>14.877633148424204</v>
      </c>
      <c r="AA487" s="7">
        <v>12.512320721754421</v>
      </c>
      <c r="AB487" s="7">
        <v>19.174363421346531</v>
      </c>
      <c r="AC487" s="7">
        <v>22.413661563425801</v>
      </c>
      <c r="AD487">
        <v>19.897564340179247</v>
      </c>
      <c r="AE487">
        <v>-4.8640428459928957</v>
      </c>
      <c r="AF487">
        <v>8.3027853875282158</v>
      </c>
      <c r="AG487">
        <v>11.195266296848409</v>
      </c>
      <c r="AH487">
        <v>3.7027216239474483</v>
      </c>
      <c r="AI487">
        <v>17.095908553366332</v>
      </c>
      <c r="AJ487">
        <v>24.120984690277407</v>
      </c>
    </row>
    <row r="488" spans="1:36" x14ac:dyDescent="0.2">
      <c r="A488">
        <v>480</v>
      </c>
      <c r="B488" s="1">
        <v>11.04542244561687</v>
      </c>
      <c r="C488" s="1">
        <v>9.7086836803861516</v>
      </c>
      <c r="D488" s="1">
        <v>13.890992570598737</v>
      </c>
      <c r="E488" s="1">
        <v>15.283725222636161</v>
      </c>
      <c r="F488" s="1">
        <v>20.439122096652689</v>
      </c>
      <c r="G488" s="1">
        <v>21.73318416024426</v>
      </c>
      <c r="H488" s="1">
        <v>18.345725526961424</v>
      </c>
      <c r="I488" s="6">
        <v>9.1656641548461728</v>
      </c>
      <c r="J488" s="6">
        <v>15.335910613924435</v>
      </c>
      <c r="K488" s="6">
        <v>19.187955069685852</v>
      </c>
      <c r="L488" s="6">
        <v>16.849404458503063</v>
      </c>
      <c r="M488" s="6">
        <v>21.49303604077803</v>
      </c>
      <c r="N488" s="6">
        <v>20.38658449975069</v>
      </c>
      <c r="O488" s="6">
        <v>22.788120868680146</v>
      </c>
      <c r="P488" s="1">
        <v>5.6447490652377983</v>
      </c>
      <c r="Q488" s="1">
        <v>7.6957997117137289</v>
      </c>
      <c r="R488" s="1">
        <v>17.752215745143303</v>
      </c>
      <c r="S488" s="1">
        <v>14.592726506578568</v>
      </c>
      <c r="T488" s="1">
        <v>32.908106005870067</v>
      </c>
      <c r="U488" s="1">
        <v>-8.106227928326966</v>
      </c>
      <c r="V488" s="1">
        <v>32.580491351513047</v>
      </c>
      <c r="W488" s="7">
        <v>-7.0255828967204605E-4</v>
      </c>
      <c r="X488" s="7">
        <v>16.002244027275871</v>
      </c>
      <c r="Y488" s="7">
        <v>28.375234625459562</v>
      </c>
      <c r="Z488" s="7">
        <v>28.62724935732648</v>
      </c>
      <c r="AA488" s="7">
        <v>20.197159296444305</v>
      </c>
      <c r="AB488" s="7">
        <v>4.8471937486863581</v>
      </c>
      <c r="AC488" s="7">
        <v>33.254498714652961</v>
      </c>
      <c r="AD488">
        <v>-7.0255828967204605E-4</v>
      </c>
      <c r="AE488">
        <v>15.723366040913811</v>
      </c>
      <c r="AF488">
        <v>36.48666059455423</v>
      </c>
      <c r="AG488">
        <v>38.694498714652958</v>
      </c>
      <c r="AH488">
        <v>20.993608416999692</v>
      </c>
      <c r="AI488">
        <v>-18.722015628284105</v>
      </c>
      <c r="AJ488">
        <v>56.643496143958878</v>
      </c>
    </row>
    <row r="489" spans="1:36" x14ac:dyDescent="0.2">
      <c r="A489">
        <v>481</v>
      </c>
      <c r="B489" s="1">
        <v>11.418410488468204</v>
      </c>
      <c r="C489" s="1">
        <v>13.984940946692291</v>
      </c>
      <c r="D489" s="1">
        <v>12.344299108252498</v>
      </c>
      <c r="E489" s="1">
        <v>15.853625499520382</v>
      </c>
      <c r="F489" s="1">
        <v>16.268868485293776</v>
      </c>
      <c r="G489" s="1">
        <v>19.335324523415728</v>
      </c>
      <c r="H489" s="1">
        <v>19.653396263858589</v>
      </c>
      <c r="I489" s="6">
        <v>9.0183254287208783</v>
      </c>
      <c r="J489" s="6">
        <v>14.379464943639391</v>
      </c>
      <c r="K489" s="6">
        <v>14.788023547852967</v>
      </c>
      <c r="L489" s="6">
        <v>17.910629891731475</v>
      </c>
      <c r="M489" s="6">
        <v>10.05247262291801</v>
      </c>
      <c r="N489" s="6">
        <v>24.34843808704872</v>
      </c>
      <c r="O489" s="6">
        <v>21.534412849854455</v>
      </c>
      <c r="P489" s="1">
        <v>4.9075030310712489</v>
      </c>
      <c r="Q489" s="1">
        <v>-2.8069723284586807</v>
      </c>
      <c r="R489" s="1">
        <v>17.989431309872071</v>
      </c>
      <c r="S489" s="1">
        <v>13.772362444554759</v>
      </c>
      <c r="T489" s="1">
        <v>18.571933761369486</v>
      </c>
      <c r="U489" s="1">
        <v>33.755097613337554</v>
      </c>
      <c r="V489" s="1">
        <v>10.237438028534413</v>
      </c>
      <c r="W489" s="7">
        <v>12.999596618270578</v>
      </c>
      <c r="X489" s="7">
        <v>17.129459934816758</v>
      </c>
      <c r="Y489" s="7">
        <v>25.610742634777999</v>
      </c>
      <c r="Z489" s="7">
        <v>30.646665363040213</v>
      </c>
      <c r="AA489" s="7">
        <v>21.2704107014127</v>
      </c>
      <c r="AB489" s="7">
        <v>12.487993800186489</v>
      </c>
      <c r="AC489" s="7">
        <v>33.254498714652961</v>
      </c>
      <c r="AD489">
        <v>12.999596618270578</v>
      </c>
      <c r="AE489">
        <v>17.414189902225139</v>
      </c>
      <c r="AF489">
        <v>31.648799610861499</v>
      </c>
      <c r="AG489">
        <v>42.733330726080432</v>
      </c>
      <c r="AH489">
        <v>23.408424078178584</v>
      </c>
      <c r="AI489">
        <v>0.37998450046622795</v>
      </c>
      <c r="AJ489">
        <v>56.643496143958878</v>
      </c>
    </row>
    <row r="490" spans="1:36" x14ac:dyDescent="0.2">
      <c r="A490">
        <v>482</v>
      </c>
      <c r="B490" s="1">
        <v>11.721176898636795</v>
      </c>
      <c r="C490" s="1">
        <v>9.2104559692262136</v>
      </c>
      <c r="D490" s="1">
        <v>17.602787204715067</v>
      </c>
      <c r="E490" s="1">
        <v>14.066237070386755</v>
      </c>
      <c r="F490" s="1">
        <v>23.195022005944033</v>
      </c>
      <c r="G490" s="1">
        <v>23.640489163345887</v>
      </c>
      <c r="H490" s="1">
        <v>21.320474611238502</v>
      </c>
      <c r="I490" s="6">
        <v>12.537848012404893</v>
      </c>
      <c r="J490" s="6">
        <v>5.0722958630939559</v>
      </c>
      <c r="K490" s="6">
        <v>12.663725907343652</v>
      </c>
      <c r="L490" s="6">
        <v>21.434305439180328</v>
      </c>
      <c r="M490" s="6">
        <v>12.248661341059236</v>
      </c>
      <c r="N490" s="6">
        <v>27.94348689199672</v>
      </c>
      <c r="O490" s="6">
        <v>12.927111428563236</v>
      </c>
      <c r="P490" s="1">
        <v>11.107868962831398</v>
      </c>
      <c r="Q490" s="1">
        <v>2.1616704645193092</v>
      </c>
      <c r="R490" s="1">
        <v>16.184365098505825</v>
      </c>
      <c r="S490" s="1">
        <v>11.358636900844783</v>
      </c>
      <c r="T490" s="1">
        <v>26.847666349693135</v>
      </c>
      <c r="U490" s="1">
        <v>17.398016309402355</v>
      </c>
      <c r="V490" s="1">
        <v>33.39925807635025</v>
      </c>
      <c r="W490" s="7">
        <v>24</v>
      </c>
      <c r="X490" s="7">
        <v>11.289799051445376</v>
      </c>
      <c r="Y490" s="7">
        <v>34.143246341596978</v>
      </c>
      <c r="Z490" s="7">
        <v>25.984614259634245</v>
      </c>
      <c r="AA490" s="7">
        <v>12.202552915115504</v>
      </c>
      <c r="AB490" s="7">
        <v>34.664775631871734</v>
      </c>
      <c r="AC490" s="7">
        <v>16.812837680329768</v>
      </c>
      <c r="AD490">
        <v>24</v>
      </c>
      <c r="AE490">
        <v>8.654698577168066</v>
      </c>
      <c r="AF490">
        <v>46.580681097794717</v>
      </c>
      <c r="AG490">
        <v>33.409228519268488</v>
      </c>
      <c r="AH490">
        <v>3.0057440590098827</v>
      </c>
      <c r="AI490">
        <v>55.821939079679332</v>
      </c>
      <c r="AJ490">
        <v>7.3185130409893002</v>
      </c>
    </row>
    <row r="491" spans="1:36" x14ac:dyDescent="0.2">
      <c r="A491">
        <v>483</v>
      </c>
      <c r="B491" s="1">
        <v>8.7225371127896061</v>
      </c>
      <c r="C491" s="1">
        <v>11.158042848324515</v>
      </c>
      <c r="D491" s="1">
        <v>10.629348510976243</v>
      </c>
      <c r="E491" s="1">
        <v>24.21865031670708</v>
      </c>
      <c r="F491" s="1">
        <v>16.361371282813163</v>
      </c>
      <c r="G491" s="1">
        <v>21.161068702189201</v>
      </c>
      <c r="H491" s="1">
        <v>17.752976358787265</v>
      </c>
      <c r="I491" s="6">
        <v>9.0490838097397912</v>
      </c>
      <c r="J491" s="6">
        <v>13.491742173937713</v>
      </c>
      <c r="K491" s="6">
        <v>22.823179338697642</v>
      </c>
      <c r="L491" s="6">
        <v>22.534548315011637</v>
      </c>
      <c r="M491" s="6">
        <v>12.72762732395789</v>
      </c>
      <c r="N491" s="6">
        <v>17.51382774294521</v>
      </c>
      <c r="O491" s="6">
        <v>28.564800800515673</v>
      </c>
      <c r="P491" s="1">
        <v>15.412738357101036</v>
      </c>
      <c r="Q491" s="1">
        <v>12.159589066547763</v>
      </c>
      <c r="R491" s="1">
        <v>28.020180403392835</v>
      </c>
      <c r="S491" s="1">
        <v>21.080638675877651</v>
      </c>
      <c r="T491" s="1">
        <v>21.005623565895448</v>
      </c>
      <c r="U491" s="1">
        <v>11.580764393821907</v>
      </c>
      <c r="V491" s="1">
        <v>27.098517513894464</v>
      </c>
      <c r="W491" s="7">
        <v>18.879819178621045</v>
      </c>
      <c r="X491" s="7">
        <v>32.886462629507278</v>
      </c>
      <c r="Y491" s="7">
        <v>21.406053398967174</v>
      </c>
      <c r="Z491" s="7">
        <v>2.9034790830364314</v>
      </c>
      <c r="AA491" s="7">
        <v>13.382341420627176</v>
      </c>
      <c r="AB491" s="7">
        <v>1.0791334085642985</v>
      </c>
      <c r="AC491" s="7">
        <v>2.8628847339275643</v>
      </c>
      <c r="AD491">
        <v>18.879819178621045</v>
      </c>
      <c r="AE491">
        <v>41.049693944260916</v>
      </c>
      <c r="AF491">
        <v>24.290593448192553</v>
      </c>
      <c r="AG491">
        <v>-12.753041833927137</v>
      </c>
      <c r="AH491">
        <v>5.6602681964111481</v>
      </c>
      <c r="AI491">
        <v>-28.14216647858925</v>
      </c>
      <c r="AJ491">
        <v>-34.531345798217302</v>
      </c>
    </row>
    <row r="492" spans="1:36" x14ac:dyDescent="0.2">
      <c r="A492">
        <v>484</v>
      </c>
      <c r="B492" s="1">
        <v>13.387981662105867</v>
      </c>
      <c r="C492" s="1">
        <v>8.9844707214108226</v>
      </c>
      <c r="D492" s="1">
        <v>18.441487010553729</v>
      </c>
      <c r="E492" s="1">
        <v>10.520089718283529</v>
      </c>
      <c r="F492" s="1">
        <v>20.008437160303693</v>
      </c>
      <c r="G492" s="1">
        <v>20.095533835543513</v>
      </c>
      <c r="H492" s="1">
        <v>27.838304833253417</v>
      </c>
      <c r="I492" s="6">
        <v>12.992057673845748</v>
      </c>
      <c r="J492" s="6">
        <v>11.517723058775887</v>
      </c>
      <c r="K492" s="6">
        <v>10.123668554678343</v>
      </c>
      <c r="L492" s="6">
        <v>8.4551982963091028</v>
      </c>
      <c r="M492" s="6">
        <v>11.534248271844387</v>
      </c>
      <c r="N492" s="6">
        <v>16.771791685529585</v>
      </c>
      <c r="O492" s="6">
        <v>14.926171345920846</v>
      </c>
      <c r="P492" s="1">
        <v>8.9060218230529156</v>
      </c>
      <c r="Q492" s="1">
        <v>19.710259446105148</v>
      </c>
      <c r="R492" s="1">
        <v>12.609269494133821</v>
      </c>
      <c r="S492" s="1">
        <v>17.59694519126889</v>
      </c>
      <c r="T492" s="1">
        <v>21.165824043704685</v>
      </c>
      <c r="U492" s="1">
        <v>41.332971881005079</v>
      </c>
      <c r="V492" s="1">
        <v>59.172748127684621</v>
      </c>
      <c r="W492" s="7">
        <v>24</v>
      </c>
      <c r="X492" s="7">
        <v>0.88106995263291576</v>
      </c>
      <c r="Y492" s="7">
        <v>23.70382196448227</v>
      </c>
      <c r="Z492" s="7">
        <v>28.260489371073966</v>
      </c>
      <c r="AA492" s="7">
        <v>18.586350664023009</v>
      </c>
      <c r="AB492" s="7">
        <v>40.830336240607821</v>
      </c>
      <c r="AC492" s="7">
        <v>23.657177117986748</v>
      </c>
      <c r="AD492">
        <v>24</v>
      </c>
      <c r="AE492">
        <v>-6.9583950710506253</v>
      </c>
      <c r="AF492">
        <v>28.311688437843976</v>
      </c>
      <c r="AG492">
        <v>37.960978742147937</v>
      </c>
      <c r="AH492">
        <v>17.369288994051772</v>
      </c>
      <c r="AI492">
        <v>71.235840601519556</v>
      </c>
      <c r="AJ492">
        <v>27.851531353960251</v>
      </c>
    </row>
    <row r="493" spans="1:36" x14ac:dyDescent="0.2">
      <c r="A493">
        <v>485</v>
      </c>
      <c r="B493" s="1">
        <v>11.06607631277817</v>
      </c>
      <c r="C493" s="1">
        <v>11.110457160147369</v>
      </c>
      <c r="D493" s="1">
        <v>10.655605454645116</v>
      </c>
      <c r="E493" s="1">
        <v>19.096740435752857</v>
      </c>
      <c r="F493" s="1">
        <v>20.197384613812559</v>
      </c>
      <c r="G493" s="1">
        <v>20.909800876408966</v>
      </c>
      <c r="H493" s="1">
        <v>25.436498226262923</v>
      </c>
      <c r="I493" s="6">
        <v>8.9984340171456481</v>
      </c>
      <c r="J493" s="6">
        <v>9.0203507161126844</v>
      </c>
      <c r="K493" s="6">
        <v>4.7981607890143767</v>
      </c>
      <c r="L493" s="6">
        <v>12.340501487375466</v>
      </c>
      <c r="M493" s="6">
        <v>19.620773441681727</v>
      </c>
      <c r="N493" s="6">
        <v>16.943647257116989</v>
      </c>
      <c r="O493" s="6">
        <v>29.528482325113867</v>
      </c>
      <c r="P493" s="1">
        <v>14.914630795553178</v>
      </c>
      <c r="Q493" s="1">
        <v>11.461519250547299</v>
      </c>
      <c r="R493" s="1">
        <v>17.78818582902888</v>
      </c>
      <c r="S493" s="1">
        <v>13.35553427101363</v>
      </c>
      <c r="T493" s="1">
        <v>28.323739021935229</v>
      </c>
      <c r="U493" s="1">
        <v>44.058402460520668</v>
      </c>
      <c r="V493" s="1">
        <v>24.558975268764687</v>
      </c>
      <c r="W493" s="7">
        <v>15.556181372292912</v>
      </c>
      <c r="X493" s="7">
        <v>9.9123027325100761</v>
      </c>
      <c r="Y493" s="7">
        <v>9.7914253841908483</v>
      </c>
      <c r="Z493" s="7">
        <v>9.7260196019962866</v>
      </c>
      <c r="AA493" s="7">
        <v>7.8938062682222956</v>
      </c>
      <c r="AB493" s="7">
        <v>17.539402867205197</v>
      </c>
      <c r="AC493" s="7">
        <v>18.11979530821241</v>
      </c>
      <c r="AD493">
        <v>15.556181372292912</v>
      </c>
      <c r="AE493">
        <v>6.5884540987651148</v>
      </c>
      <c r="AF493">
        <v>3.9649944223339855</v>
      </c>
      <c r="AG493">
        <v>0.89203920399257475</v>
      </c>
      <c r="AH493">
        <v>-6.6889358964998307</v>
      </c>
      <c r="AI493">
        <v>13.008507168013002</v>
      </c>
      <c r="AJ493">
        <v>11.239385924637237</v>
      </c>
    </row>
    <row r="494" spans="1:36" x14ac:dyDescent="0.2">
      <c r="A494">
        <v>486</v>
      </c>
      <c r="B494" s="1">
        <v>7.1048202378828611</v>
      </c>
      <c r="C494" s="1">
        <v>15.479426082217039</v>
      </c>
      <c r="D494" s="1">
        <v>13.077175829407002</v>
      </c>
      <c r="E494" s="1">
        <v>14.876362012480895</v>
      </c>
      <c r="F494" s="1">
        <v>21.551538132756903</v>
      </c>
      <c r="G494" s="1">
        <v>21.197808937165238</v>
      </c>
      <c r="H494" s="1">
        <v>18.041632661201092</v>
      </c>
      <c r="I494" s="6">
        <v>9.5895356864882988</v>
      </c>
      <c r="J494" s="6">
        <v>15.253273218056361</v>
      </c>
      <c r="K494" s="6">
        <v>21.949554349216527</v>
      </c>
      <c r="L494" s="6">
        <v>21.066925483508051</v>
      </c>
      <c r="M494" s="6">
        <v>18.633231425459837</v>
      </c>
      <c r="N494" s="6">
        <v>25.300638560616935</v>
      </c>
      <c r="O494" s="6">
        <v>16.857642838150035</v>
      </c>
      <c r="P494" s="1">
        <v>14.308667540027429</v>
      </c>
      <c r="Q494" s="1">
        <v>15.545434609584076</v>
      </c>
      <c r="R494" s="1">
        <v>18.515673592968785</v>
      </c>
      <c r="S494" s="1">
        <v>20.372803483138295</v>
      </c>
      <c r="T494" s="1">
        <v>23.741926806802841</v>
      </c>
      <c r="U494" s="1">
        <v>20.493347240591941</v>
      </c>
      <c r="V494" s="1">
        <v>-3.8280779396519407</v>
      </c>
      <c r="W494" s="7">
        <v>9.5286736501728022</v>
      </c>
      <c r="X494" s="7">
        <v>26.648173453277003</v>
      </c>
      <c r="Y494" s="7">
        <v>14.868853570000534</v>
      </c>
      <c r="Z494" s="7">
        <v>10.755241678001555</v>
      </c>
      <c r="AA494" s="7">
        <v>30.169665809768638</v>
      </c>
      <c r="AB494" s="7">
        <v>11.175835987978591</v>
      </c>
      <c r="AC494" s="7">
        <v>16.673093512993056</v>
      </c>
      <c r="AD494">
        <v>9.5286736501728022</v>
      </c>
      <c r="AE494">
        <v>31.692260179915507</v>
      </c>
      <c r="AF494">
        <v>12.850493747500934</v>
      </c>
      <c r="AG494">
        <v>2.950483356003113</v>
      </c>
      <c r="AH494">
        <v>43.431748071979435</v>
      </c>
      <c r="AI494">
        <v>-2.9004100300535249</v>
      </c>
      <c r="AJ494">
        <v>6.8992805389791707</v>
      </c>
    </row>
    <row r="495" spans="1:36" x14ac:dyDescent="0.2">
      <c r="A495">
        <v>487</v>
      </c>
      <c r="B495" s="1">
        <v>12.772668046701828</v>
      </c>
      <c r="C495" s="1">
        <v>13.002483393851488</v>
      </c>
      <c r="D495" s="1">
        <v>13.834349512745986</v>
      </c>
      <c r="E495" s="1">
        <v>13.169133008429004</v>
      </c>
      <c r="F495" s="1">
        <v>18.077123501027096</v>
      </c>
      <c r="G495" s="1">
        <v>24.783969203426498</v>
      </c>
      <c r="H495" s="1">
        <v>22.123676337095137</v>
      </c>
      <c r="I495" s="6">
        <v>4.4808954853268439</v>
      </c>
      <c r="J495" s="6">
        <v>12.327395179416881</v>
      </c>
      <c r="K495" s="6">
        <v>9.6274221219673457</v>
      </c>
      <c r="L495" s="6">
        <v>22.243520104756929</v>
      </c>
      <c r="M495" s="6">
        <v>24.434097906837199</v>
      </c>
      <c r="N495" s="6">
        <v>18.565678944399558</v>
      </c>
      <c r="O495" s="6">
        <v>17.439222224569146</v>
      </c>
      <c r="P495" s="1">
        <v>12.59270551278841</v>
      </c>
      <c r="Q495" s="1">
        <v>8.8237199675329379</v>
      </c>
      <c r="R495" s="1">
        <v>9.9122128418549096</v>
      </c>
      <c r="S495" s="1">
        <v>12.125831571576486</v>
      </c>
      <c r="T495" s="1">
        <v>21.581111802842948</v>
      </c>
      <c r="U495" s="1">
        <v>0.49050794904496087</v>
      </c>
      <c r="V495" s="1">
        <v>43.510535163814154</v>
      </c>
      <c r="W495" s="7">
        <v>15.334083171534564</v>
      </c>
      <c r="X495" s="7">
        <v>5.0262926563181187</v>
      </c>
      <c r="Y495" s="7">
        <v>3.0864379450620216</v>
      </c>
      <c r="Z495" s="7">
        <v>20.261335631853377</v>
      </c>
      <c r="AA495" s="7">
        <v>18.376478832734609</v>
      </c>
      <c r="AB495" s="7">
        <v>13.240902753177004</v>
      </c>
      <c r="AC495" s="7">
        <v>15.808696104064838</v>
      </c>
      <c r="AD495">
        <v>15.334083171534564</v>
      </c>
      <c r="AE495">
        <v>-0.74056101552281983</v>
      </c>
      <c r="AF495">
        <v>-7.7687335961414616</v>
      </c>
      <c r="AG495">
        <v>21.962671263706753</v>
      </c>
      <c r="AH495">
        <v>16.89707737365287</v>
      </c>
      <c r="AI495">
        <v>2.2622568829425123</v>
      </c>
      <c r="AJ495">
        <v>4.3060883121945164</v>
      </c>
    </row>
    <row r="496" spans="1:36" x14ac:dyDescent="0.2">
      <c r="A496">
        <v>488</v>
      </c>
      <c r="B496" s="1">
        <v>14.81249326098591</v>
      </c>
      <c r="C496" s="1">
        <v>11.725686691719481</v>
      </c>
      <c r="D496" s="1">
        <v>11.576230432515377</v>
      </c>
      <c r="E496" s="1">
        <v>17.824014593458084</v>
      </c>
      <c r="F496" s="1">
        <v>26.269971467203149</v>
      </c>
      <c r="G496" s="1">
        <v>19.228431679992894</v>
      </c>
      <c r="H496" s="1">
        <v>23.501714931587927</v>
      </c>
      <c r="I496" s="6">
        <v>6.1146758190466528</v>
      </c>
      <c r="J496" s="6">
        <v>13.384689819440645</v>
      </c>
      <c r="K496" s="6">
        <v>13.807136273231272</v>
      </c>
      <c r="L496" s="6">
        <v>9.7970149579076349</v>
      </c>
      <c r="M496" s="6">
        <v>20.08561920409494</v>
      </c>
      <c r="N496" s="6">
        <v>19.706228556175397</v>
      </c>
      <c r="O496" s="6">
        <v>36.852154515622367</v>
      </c>
      <c r="P496" s="1">
        <v>11.484198313217144</v>
      </c>
      <c r="Q496" s="1">
        <v>12.339275984423203</v>
      </c>
      <c r="R496" s="1">
        <v>11.087271962900408</v>
      </c>
      <c r="S496" s="1">
        <v>25.308517945027837</v>
      </c>
      <c r="T496" s="1">
        <v>23.267404349637559</v>
      </c>
      <c r="U496" s="1">
        <v>28.670206786075866</v>
      </c>
      <c r="V496" s="1">
        <v>13.467230009527274</v>
      </c>
      <c r="W496" s="7">
        <v>13.505449680054692</v>
      </c>
      <c r="X496" s="7">
        <v>25.542416452442161</v>
      </c>
      <c r="Y496" s="7">
        <v>12.55725769102169</v>
      </c>
      <c r="Z496" s="7">
        <v>-8.0302363558857335E-4</v>
      </c>
      <c r="AA496" s="7">
        <v>13.746606453698583</v>
      </c>
      <c r="AB496" s="7">
        <v>39.108869853714161</v>
      </c>
      <c r="AC496" s="7">
        <v>22.744831812752988</v>
      </c>
      <c r="AD496">
        <v>13.505449680054692</v>
      </c>
      <c r="AE496">
        <v>30.033624678663241</v>
      </c>
      <c r="AF496">
        <v>8.8052009592879568</v>
      </c>
      <c r="AG496">
        <v>-18.561606047271177</v>
      </c>
      <c r="AH496">
        <v>6.4798645208218124</v>
      </c>
      <c r="AI496">
        <v>66.932174634285403</v>
      </c>
      <c r="AJ496">
        <v>25.114495438258963</v>
      </c>
    </row>
    <row r="497" spans="1:36" x14ac:dyDescent="0.2">
      <c r="A497">
        <v>489</v>
      </c>
      <c r="B497" s="1">
        <v>9.0788499079385065</v>
      </c>
      <c r="C497" s="1">
        <v>15.257042238035933</v>
      </c>
      <c r="D497" s="1">
        <v>16.123113015187247</v>
      </c>
      <c r="E497" s="1">
        <v>13.228702008406573</v>
      </c>
      <c r="F497" s="1">
        <v>17.077800758921491</v>
      </c>
      <c r="G497" s="1">
        <v>21.483705168003286</v>
      </c>
      <c r="H497" s="1">
        <v>23.529023484258818</v>
      </c>
      <c r="I497" s="6">
        <v>7.7559401596109119</v>
      </c>
      <c r="J497" s="6">
        <v>12.433390468845811</v>
      </c>
      <c r="K497" s="6">
        <v>9.5573289418997511</v>
      </c>
      <c r="L497" s="6">
        <v>15.722075674140749</v>
      </c>
      <c r="M497" s="6">
        <v>19.904562666022095</v>
      </c>
      <c r="N497" s="6">
        <v>17.224313724283206</v>
      </c>
      <c r="O497" s="6">
        <v>18.543392846260684</v>
      </c>
      <c r="P497" s="1">
        <v>10.830502432363946</v>
      </c>
      <c r="Q497" s="1">
        <v>15.588203195476199</v>
      </c>
      <c r="R497" s="1">
        <v>3.4479120322285066</v>
      </c>
      <c r="S497" s="1">
        <v>16.758426141577889</v>
      </c>
      <c r="T497" s="1">
        <v>26.603494219487906</v>
      </c>
      <c r="U497" s="1">
        <v>20.843199397135272</v>
      </c>
      <c r="V497" s="1">
        <v>32.015959807125341</v>
      </c>
      <c r="W497" s="7">
        <v>28.906250055102674</v>
      </c>
      <c r="X497" s="7">
        <v>15.357358923545844</v>
      </c>
      <c r="Y497" s="7">
        <v>11.288694682154389</v>
      </c>
      <c r="Z497" s="7">
        <v>23.718614299922052</v>
      </c>
      <c r="AA497" s="7">
        <v>15.470792273217691</v>
      </c>
      <c r="AB497" s="7">
        <v>15.269404156892675</v>
      </c>
      <c r="AC497" s="7">
        <v>15.594848587784249</v>
      </c>
      <c r="AD497">
        <v>28.906250055102674</v>
      </c>
      <c r="AE497">
        <v>14.756038385318769</v>
      </c>
      <c r="AF497">
        <v>6.5852156937701807</v>
      </c>
      <c r="AG497">
        <v>28.877228599844102</v>
      </c>
      <c r="AH497">
        <v>10.359282614739808</v>
      </c>
      <c r="AI497">
        <v>7.3335103922316929</v>
      </c>
      <c r="AJ497">
        <v>3.6645457633527507</v>
      </c>
    </row>
    <row r="498" spans="1:36" x14ac:dyDescent="0.2">
      <c r="A498">
        <v>490</v>
      </c>
      <c r="B498" s="1">
        <v>1.3642627864890073</v>
      </c>
      <c r="C498" s="1">
        <v>9.5531909962306294</v>
      </c>
      <c r="D498" s="1">
        <v>11.978322254567573</v>
      </c>
      <c r="E498" s="1">
        <v>16.439803695113657</v>
      </c>
      <c r="F498" s="1">
        <v>20.44623602317899</v>
      </c>
      <c r="G498" s="1">
        <v>22.418282470863499</v>
      </c>
      <c r="H498" s="1">
        <v>25.527321520606989</v>
      </c>
      <c r="I498" s="6">
        <v>11.349547081953332</v>
      </c>
      <c r="J498" s="6">
        <v>13.894899944136565</v>
      </c>
      <c r="K498" s="6">
        <v>15.973511442717472</v>
      </c>
      <c r="L498" s="6">
        <v>21.989984894664097</v>
      </c>
      <c r="M498" s="6">
        <v>18.769448708527914</v>
      </c>
      <c r="N498" s="6">
        <v>16.155077887115866</v>
      </c>
      <c r="O498" s="6">
        <v>28.277645522192152</v>
      </c>
      <c r="P498" s="1">
        <v>10.551559911260302</v>
      </c>
      <c r="Q498" s="1">
        <v>2.5641951370451999</v>
      </c>
      <c r="R498" s="1">
        <v>14.010829816962067</v>
      </c>
      <c r="S498" s="1">
        <v>19.054744691772175</v>
      </c>
      <c r="T498" s="1">
        <v>16.623563475705886</v>
      </c>
      <c r="U498" s="1">
        <v>33.18824956872669</v>
      </c>
      <c r="V498" s="1">
        <v>15.643484188949184</v>
      </c>
      <c r="W498" s="7">
        <v>16.769591626922548</v>
      </c>
      <c r="X498" s="7">
        <v>8.7171653924177903</v>
      </c>
      <c r="Y498" s="7">
        <v>0.38853234048635016</v>
      </c>
      <c r="Z498" s="7">
        <v>9.5729538860864167</v>
      </c>
      <c r="AA498" s="7">
        <v>14.994327652043859</v>
      </c>
      <c r="AB498" s="7">
        <v>12.547588166677075</v>
      </c>
      <c r="AC498" s="7">
        <v>33.254498714652961</v>
      </c>
      <c r="AD498">
        <v>16.769591626922548</v>
      </c>
      <c r="AE498">
        <v>4.7957480886266888</v>
      </c>
      <c r="AF498">
        <v>-12.490068404148886</v>
      </c>
      <c r="AG498">
        <v>0.58590777217283496</v>
      </c>
      <c r="AH498">
        <v>9.2872372170986868</v>
      </c>
      <c r="AI498">
        <v>0.52897041669269018</v>
      </c>
      <c r="AJ498">
        <v>56.643496143958878</v>
      </c>
    </row>
    <row r="499" spans="1:36" x14ac:dyDescent="0.2">
      <c r="A499">
        <v>491</v>
      </c>
      <c r="B499" s="1">
        <v>5.4771013670875348</v>
      </c>
      <c r="C499" s="1">
        <v>12.924302259048664</v>
      </c>
      <c r="D499" s="1">
        <v>11.431398978704163</v>
      </c>
      <c r="E499" s="1">
        <v>15.471790660254833</v>
      </c>
      <c r="F499" s="1">
        <v>21.228469303875386</v>
      </c>
      <c r="G499" s="1">
        <v>17.491199590801703</v>
      </c>
      <c r="H499" s="1">
        <v>25.383178424022532</v>
      </c>
      <c r="I499" s="6">
        <v>8.1474818570095202</v>
      </c>
      <c r="J499" s="6">
        <v>13.226836701536365</v>
      </c>
      <c r="K499" s="6">
        <v>11.179717480246495</v>
      </c>
      <c r="L499" s="6">
        <v>14.466798488085754</v>
      </c>
      <c r="M499" s="6">
        <v>23.934008146054104</v>
      </c>
      <c r="N499" s="6">
        <v>19.827909744644803</v>
      </c>
      <c r="O499" s="6">
        <v>24.931446604011928</v>
      </c>
      <c r="P499" s="1">
        <v>10.655761455973918</v>
      </c>
      <c r="Q499" s="1">
        <v>1.6497747457639189</v>
      </c>
      <c r="R499" s="1">
        <v>14.789767209867382</v>
      </c>
      <c r="S499" s="1">
        <v>27.581806653372695</v>
      </c>
      <c r="T499" s="1">
        <v>20.158004790629469</v>
      </c>
      <c r="U499" s="1">
        <v>19.314740190578551</v>
      </c>
      <c r="V499" s="1">
        <v>55.698799484419851</v>
      </c>
      <c r="W499" s="7">
        <v>24</v>
      </c>
      <c r="X499" s="7">
        <v>25.542416452442161</v>
      </c>
      <c r="Y499" s="7">
        <v>17.064422299834089</v>
      </c>
      <c r="Z499" s="7">
        <v>15.582083793728135</v>
      </c>
      <c r="AA499" s="7">
        <v>30.109570489768604</v>
      </c>
      <c r="AB499" s="7">
        <v>11.339012897059972</v>
      </c>
      <c r="AC499" s="7">
        <v>40.696329133828741</v>
      </c>
      <c r="AD499">
        <v>24</v>
      </c>
      <c r="AE499">
        <v>30.033624678663241</v>
      </c>
      <c r="AF499">
        <v>16.69273902470966</v>
      </c>
      <c r="AG499">
        <v>12.604167587456271</v>
      </c>
      <c r="AH499">
        <v>43.296533601979355</v>
      </c>
      <c r="AI499">
        <v>-2.4924677573500662</v>
      </c>
      <c r="AJ499">
        <v>78.968987401486217</v>
      </c>
    </row>
    <row r="500" spans="1:36" x14ac:dyDescent="0.2">
      <c r="A500">
        <v>492</v>
      </c>
      <c r="B500" s="1">
        <v>6.8996400093899668</v>
      </c>
      <c r="C500" s="1">
        <v>6.5894050773292516</v>
      </c>
      <c r="D500" s="1">
        <v>17.341073605875515</v>
      </c>
      <c r="E500" s="1">
        <v>16.337184491851207</v>
      </c>
      <c r="F500" s="1">
        <v>18.597749020082247</v>
      </c>
      <c r="G500" s="1">
        <v>17.423054956549702</v>
      </c>
      <c r="H500" s="1">
        <v>21.7542460116542</v>
      </c>
      <c r="I500" s="6">
        <v>7.1222877476017628</v>
      </c>
      <c r="J500" s="6">
        <v>15.512962408413273</v>
      </c>
      <c r="K500" s="6">
        <v>16.495442860883994</v>
      </c>
      <c r="L500" s="6">
        <v>18.763420274290784</v>
      </c>
      <c r="M500" s="6">
        <v>17.33999700290774</v>
      </c>
      <c r="N500" s="6">
        <v>30.303943159717591</v>
      </c>
      <c r="O500" s="6">
        <v>15.505658993313489</v>
      </c>
      <c r="P500" s="1">
        <v>11.536412112265715</v>
      </c>
      <c r="Q500" s="1">
        <v>12.073752746994828</v>
      </c>
      <c r="R500" s="1">
        <v>13.402650254964396</v>
      </c>
      <c r="S500" s="1">
        <v>0.68510749881771282</v>
      </c>
      <c r="T500" s="1">
        <v>13.474129911702946</v>
      </c>
      <c r="U500" s="1">
        <v>2.3176543805541137</v>
      </c>
      <c r="V500" s="1">
        <v>33.086470680762318</v>
      </c>
      <c r="W500" s="7">
        <v>27.971197177487728</v>
      </c>
      <c r="X500" s="7">
        <v>16.473132988831207</v>
      </c>
      <c r="Y500" s="7">
        <v>9.7302295969620101</v>
      </c>
      <c r="Z500" s="7">
        <v>7.0053605936770653</v>
      </c>
      <c r="AA500" s="7">
        <v>16.255930520990436</v>
      </c>
      <c r="AB500" s="7">
        <v>13.415409359779357</v>
      </c>
      <c r="AC500" s="7">
        <v>20.150031327769415</v>
      </c>
      <c r="AD500">
        <v>27.971197177487728</v>
      </c>
      <c r="AE500">
        <v>16.429699483246814</v>
      </c>
      <c r="AF500">
        <v>3.8579017946835199</v>
      </c>
      <c r="AG500">
        <v>-4.5492788126458681</v>
      </c>
      <c r="AH500">
        <v>12.125843672228481</v>
      </c>
      <c r="AI500">
        <v>2.6985233994483981</v>
      </c>
      <c r="AJ500">
        <v>17.330093983308245</v>
      </c>
    </row>
    <row r="501" spans="1:36" x14ac:dyDescent="0.2">
      <c r="A501">
        <v>493</v>
      </c>
      <c r="B501" s="1">
        <v>13.249666302639106</v>
      </c>
      <c r="C501" s="1">
        <v>14.111447174856751</v>
      </c>
      <c r="D501" s="1">
        <v>11.738181848335959</v>
      </c>
      <c r="E501" s="1">
        <v>13.803747489645792</v>
      </c>
      <c r="F501" s="1">
        <v>15.371435740132556</v>
      </c>
      <c r="G501" s="1">
        <v>24.102135546810221</v>
      </c>
      <c r="H501" s="1">
        <v>24.497289501833929</v>
      </c>
      <c r="I501" s="6">
        <v>13.208747833613895</v>
      </c>
      <c r="J501" s="6">
        <v>13.459544331996984</v>
      </c>
      <c r="K501" s="6">
        <v>16.323919959281426</v>
      </c>
      <c r="L501" s="6">
        <v>15.275998521315611</v>
      </c>
      <c r="M501" s="6">
        <v>24.25145108554543</v>
      </c>
      <c r="N501" s="6">
        <v>20.048359647558737</v>
      </c>
      <c r="O501" s="6">
        <v>24.585320584789738</v>
      </c>
      <c r="P501" s="1">
        <v>10.429999943201302</v>
      </c>
      <c r="Q501" s="1">
        <v>11.999976166997804</v>
      </c>
      <c r="R501" s="1">
        <v>14.6287572866477</v>
      </c>
      <c r="S501" s="1">
        <v>10.967124653370545</v>
      </c>
      <c r="T501" s="1">
        <v>15.058034042772876</v>
      </c>
      <c r="U501" s="1">
        <v>6.4869805362224451</v>
      </c>
      <c r="V501" s="1">
        <v>27.714514706048028</v>
      </c>
      <c r="W501" s="7">
        <v>23.749177007822301</v>
      </c>
      <c r="X501" s="7">
        <v>29.436861228715753</v>
      </c>
      <c r="Y501" s="7">
        <v>32.357958934579869</v>
      </c>
      <c r="Z501" s="7">
        <v>19.187626861741055</v>
      </c>
      <c r="AA501" s="7">
        <v>20.281600558437589</v>
      </c>
      <c r="AB501" s="7">
        <v>11.036384986863997</v>
      </c>
      <c r="AC501" s="7">
        <v>35.394136043077332</v>
      </c>
      <c r="AD501">
        <v>23.749177007822301</v>
      </c>
      <c r="AE501">
        <v>35.875291843073633</v>
      </c>
      <c r="AF501">
        <v>43.456428135514763</v>
      </c>
      <c r="AG501">
        <v>19.815253723482108</v>
      </c>
      <c r="AH501">
        <v>21.183601256484579</v>
      </c>
      <c r="AI501">
        <v>-3.2490375328400023</v>
      </c>
      <c r="AJ501">
        <v>63.06240812923199</v>
      </c>
    </row>
    <row r="502" spans="1:36" x14ac:dyDescent="0.2">
      <c r="A502">
        <v>494</v>
      </c>
      <c r="B502" s="1">
        <v>12.477590627307951</v>
      </c>
      <c r="C502" s="1">
        <v>12.912341403576821</v>
      </c>
      <c r="D502" s="1">
        <v>18.414878757602526</v>
      </c>
      <c r="E502" s="1">
        <v>14.737825555759279</v>
      </c>
      <c r="F502" s="1">
        <v>15.351303999268374</v>
      </c>
      <c r="G502" s="1">
        <v>18.971013335336938</v>
      </c>
      <c r="H502" s="1">
        <v>18.98722125490869</v>
      </c>
      <c r="I502" s="6">
        <v>8.7782106431220193</v>
      </c>
      <c r="J502" s="6">
        <v>11.815732977394395</v>
      </c>
      <c r="K502" s="6">
        <v>17.451334762813033</v>
      </c>
      <c r="L502" s="6">
        <v>14.280620318012952</v>
      </c>
      <c r="M502" s="6">
        <v>13.746694961234164</v>
      </c>
      <c r="N502" s="6">
        <v>12.367719219874022</v>
      </c>
      <c r="O502" s="6">
        <v>13.232977395333414</v>
      </c>
      <c r="P502" s="1">
        <v>8.7419432754080546</v>
      </c>
      <c r="Q502" s="1">
        <v>7.0400280233151493</v>
      </c>
      <c r="R502" s="1">
        <v>8.6310719357343313</v>
      </c>
      <c r="S502" s="1">
        <v>12.948436033144677</v>
      </c>
      <c r="T502" s="1">
        <v>17.064399850884858</v>
      </c>
      <c r="U502" s="1">
        <v>34.953371862774127</v>
      </c>
      <c r="V502" s="1">
        <v>6.3010488541447565</v>
      </c>
      <c r="W502" s="7">
        <v>30.806912425052044</v>
      </c>
      <c r="X502" s="7">
        <v>-5.0993780379915417E-5</v>
      </c>
      <c r="Y502" s="7">
        <v>27.084832904884319</v>
      </c>
      <c r="Z502" s="7">
        <v>18.825140350595003</v>
      </c>
      <c r="AA502" s="7">
        <v>12.700891302908209</v>
      </c>
      <c r="AB502" s="7">
        <v>31.712082262210799</v>
      </c>
      <c r="AC502" s="7">
        <v>33.254498714652961</v>
      </c>
      <c r="AD502">
        <v>30.806912425052044</v>
      </c>
      <c r="AE502">
        <v>-8.2800764906705666</v>
      </c>
      <c r="AF502">
        <v>34.228457583547559</v>
      </c>
      <c r="AG502">
        <v>19.090280701190011</v>
      </c>
      <c r="AH502">
        <v>4.1270054315434681</v>
      </c>
      <c r="AI502">
        <v>48.440205655526995</v>
      </c>
      <c r="AJ502">
        <v>56.643496143958878</v>
      </c>
    </row>
    <row r="503" spans="1:36" x14ac:dyDescent="0.2">
      <c r="A503">
        <v>495</v>
      </c>
      <c r="B503" s="1">
        <v>4.7816365932081615</v>
      </c>
      <c r="C503" s="1">
        <v>13.163888663722661</v>
      </c>
      <c r="D503" s="1">
        <v>13.680273475428319</v>
      </c>
      <c r="E503" s="1">
        <v>18.200850549426228</v>
      </c>
      <c r="F503" s="1">
        <v>20.051032626389585</v>
      </c>
      <c r="G503" s="1">
        <v>19.860327007657936</v>
      </c>
      <c r="H503" s="1">
        <v>22.828188386768606</v>
      </c>
      <c r="I503" s="6">
        <v>6.8207594929335933</v>
      </c>
      <c r="J503" s="6">
        <v>11.399512344412262</v>
      </c>
      <c r="K503" s="6">
        <v>23.221931564470403</v>
      </c>
      <c r="L503" s="6">
        <v>17.889100811354972</v>
      </c>
      <c r="M503" s="6">
        <v>13.998578353598376</v>
      </c>
      <c r="N503" s="6">
        <v>9.9381185858557579</v>
      </c>
      <c r="O503" s="6">
        <v>22.341055962588076</v>
      </c>
      <c r="P503" s="1">
        <v>11.245267087316165</v>
      </c>
      <c r="Q503" s="1">
        <v>8.9714048939226689</v>
      </c>
      <c r="R503" s="1">
        <v>15.650584205165851</v>
      </c>
      <c r="S503" s="1">
        <v>19.858544000611953</v>
      </c>
      <c r="T503" s="1">
        <v>-2.3672383034964426</v>
      </c>
      <c r="U503" s="1">
        <v>28.89188034115104</v>
      </c>
      <c r="V503" s="1">
        <v>8.9567728227853873</v>
      </c>
      <c r="W503" s="7">
        <v>3.4853446966149217</v>
      </c>
      <c r="X503" s="7">
        <v>15.017369926238359</v>
      </c>
      <c r="Y503" s="7">
        <v>15.029341467842897</v>
      </c>
      <c r="Z503" s="7">
        <v>28.016896758681693</v>
      </c>
      <c r="AA503" s="7">
        <v>19.402527208990762</v>
      </c>
      <c r="AB503" s="7">
        <v>15.345075813769558</v>
      </c>
      <c r="AC503" s="7">
        <v>22.0362615289792</v>
      </c>
      <c r="AD503">
        <v>3.4853446966149217</v>
      </c>
      <c r="AE503">
        <v>14.246054889357541</v>
      </c>
      <c r="AF503">
        <v>13.131347568725072</v>
      </c>
      <c r="AG503">
        <v>37.473793517363383</v>
      </c>
      <c r="AH503">
        <v>19.205686220229218</v>
      </c>
      <c r="AI503">
        <v>7.5226895344238986</v>
      </c>
      <c r="AJ503">
        <v>22.988784586937602</v>
      </c>
    </row>
    <row r="504" spans="1:36" x14ac:dyDescent="0.2">
      <c r="A504">
        <v>496</v>
      </c>
      <c r="B504" s="1">
        <v>3.8569900186148658</v>
      </c>
      <c r="C504" s="1">
        <v>12.308435849509834</v>
      </c>
      <c r="D504" s="1">
        <v>17.890638948240447</v>
      </c>
      <c r="E504" s="1">
        <v>21.942342905929486</v>
      </c>
      <c r="F504" s="1">
        <v>19.503027860943394</v>
      </c>
      <c r="G504" s="1">
        <v>17.317452077844564</v>
      </c>
      <c r="H504" s="1">
        <v>18.171036521686769</v>
      </c>
      <c r="I504" s="6">
        <v>8.3147727034560681</v>
      </c>
      <c r="J504" s="6">
        <v>14.415095357902466</v>
      </c>
      <c r="K504" s="6">
        <v>8.747502468346406</v>
      </c>
      <c r="L504" s="6">
        <v>5.4429109404799014</v>
      </c>
      <c r="M504" s="6">
        <v>30.00472804662278</v>
      </c>
      <c r="N504" s="6">
        <v>17.971068962586259</v>
      </c>
      <c r="O504" s="6">
        <v>18.245948231908052</v>
      </c>
      <c r="P504" s="1">
        <v>8.2838644396437129</v>
      </c>
      <c r="Q504" s="1">
        <v>13.826186523372854</v>
      </c>
      <c r="R504" s="1">
        <v>16.939389445931997</v>
      </c>
      <c r="S504" s="1">
        <v>21.874932200381888</v>
      </c>
      <c r="T504" s="1">
        <v>39.711065582141785</v>
      </c>
      <c r="U504" s="1">
        <v>28.421839203927082</v>
      </c>
      <c r="V504" s="1">
        <v>23.108046908296142</v>
      </c>
      <c r="W504" s="7">
        <v>10.327781806113647</v>
      </c>
      <c r="X504" s="7">
        <v>17.049602019973914</v>
      </c>
      <c r="Y504" s="7">
        <v>17.696305381205182</v>
      </c>
      <c r="Z504" s="7">
        <v>28.62724935732648</v>
      </c>
      <c r="AA504" s="7">
        <v>20.233639735169916</v>
      </c>
      <c r="AB504" s="7">
        <v>22.277847057181869</v>
      </c>
      <c r="AC504" s="7">
        <v>0.24020671342098968</v>
      </c>
      <c r="AD504">
        <v>10.327781806113647</v>
      </c>
      <c r="AE504">
        <v>17.294403029960876</v>
      </c>
      <c r="AF504">
        <v>17.798534417109071</v>
      </c>
      <c r="AG504">
        <v>38.694498714652958</v>
      </c>
      <c r="AH504">
        <v>21.075689404132316</v>
      </c>
      <c r="AI504">
        <v>24.854617642954668</v>
      </c>
      <c r="AJ504">
        <v>-42.399379859737031</v>
      </c>
    </row>
    <row r="505" spans="1:36" x14ac:dyDescent="0.2">
      <c r="A505">
        <v>497</v>
      </c>
      <c r="B505" s="1">
        <v>11.001807347837186</v>
      </c>
      <c r="C505" s="1">
        <v>12.657346991796356</v>
      </c>
      <c r="D505" s="1">
        <v>9.114557596101962</v>
      </c>
      <c r="E505" s="1">
        <v>18.936764457187643</v>
      </c>
      <c r="F505" s="1">
        <v>18.151969484116059</v>
      </c>
      <c r="G505" s="1">
        <v>16.349997375724698</v>
      </c>
      <c r="H505" s="1">
        <v>16.980876559281764</v>
      </c>
      <c r="I505" s="6">
        <v>14.864074976886556</v>
      </c>
      <c r="J505" s="6">
        <v>11.141164300605988</v>
      </c>
      <c r="K505" s="6">
        <v>19.252459868667785</v>
      </c>
      <c r="L505" s="6">
        <v>17.80171557231958</v>
      </c>
      <c r="M505" s="6">
        <v>20.577975433365896</v>
      </c>
      <c r="N505" s="6">
        <v>17.375596914678162</v>
      </c>
      <c r="O505" s="6">
        <v>20.09057091053435</v>
      </c>
      <c r="P505" s="1">
        <v>8.37156393471302</v>
      </c>
      <c r="Q505" s="1">
        <v>9.3050677054140127</v>
      </c>
      <c r="R505" s="1">
        <v>2.9218753134191271</v>
      </c>
      <c r="S505" s="1">
        <v>1.8113123250810563</v>
      </c>
      <c r="T505" s="1">
        <v>37.834529987660943</v>
      </c>
      <c r="U505" s="1">
        <v>-5.0411050033192808</v>
      </c>
      <c r="V505" s="1">
        <v>44.399716438986502</v>
      </c>
      <c r="W505" s="7">
        <v>19.419877578113521</v>
      </c>
      <c r="X505" s="7">
        <v>22.693124916457133</v>
      </c>
      <c r="Y505" s="7">
        <v>32.782422296732243</v>
      </c>
      <c r="Z505" s="7">
        <v>18.216216263393296</v>
      </c>
      <c r="AA505" s="7">
        <v>38.845192711511771</v>
      </c>
      <c r="AB505" s="7">
        <v>20.119182801438154</v>
      </c>
      <c r="AC505" s="7">
        <v>36.768768362573958</v>
      </c>
      <c r="AD505">
        <v>19.419877578113521</v>
      </c>
      <c r="AE505">
        <v>25.759687374685701</v>
      </c>
      <c r="AF505">
        <v>44.199239019281428</v>
      </c>
      <c r="AG505">
        <v>17.872432526786593</v>
      </c>
      <c r="AH505">
        <v>62.951683600901482</v>
      </c>
      <c r="AI505">
        <v>19.457957003595382</v>
      </c>
      <c r="AJ505">
        <v>67.186305087721891</v>
      </c>
    </row>
    <row r="506" spans="1:36" x14ac:dyDescent="0.2">
      <c r="A506">
        <v>498</v>
      </c>
      <c r="B506" s="1">
        <v>5.8504727023829624</v>
      </c>
      <c r="C506" s="1">
        <v>14.454190885179038</v>
      </c>
      <c r="D506" s="1">
        <v>17.985319635630809</v>
      </c>
      <c r="E506" s="1">
        <v>11.831589573627298</v>
      </c>
      <c r="F506" s="1">
        <v>21.573682769401888</v>
      </c>
      <c r="G506" s="1">
        <v>21.366152331559373</v>
      </c>
      <c r="H506" s="1">
        <v>28.435553997982872</v>
      </c>
      <c r="I506" s="6">
        <v>10.120159475298582</v>
      </c>
      <c r="J506" s="6">
        <v>9.2928233732006991</v>
      </c>
      <c r="K506" s="6">
        <v>13.970394061611543</v>
      </c>
      <c r="L506" s="6">
        <v>8.9910815185667694</v>
      </c>
      <c r="M506" s="6">
        <v>24.635524936105298</v>
      </c>
      <c r="N506" s="6">
        <v>15.147789136477016</v>
      </c>
      <c r="O506" s="6">
        <v>15.092509706690855</v>
      </c>
      <c r="P506" s="1">
        <v>8.2452365266252556</v>
      </c>
      <c r="Q506" s="1">
        <v>9.4775487506693814</v>
      </c>
      <c r="R506" s="1">
        <v>20.500936240810777</v>
      </c>
      <c r="S506" s="1">
        <v>33.101335119625283</v>
      </c>
      <c r="T506" s="1">
        <v>29.334418238987915</v>
      </c>
      <c r="U506" s="1">
        <v>25.849777260845482</v>
      </c>
      <c r="V506" s="1">
        <v>6.6822387516238511</v>
      </c>
      <c r="W506" s="7">
        <v>24</v>
      </c>
      <c r="X506" s="7">
        <v>25.397919807571931</v>
      </c>
      <c r="Y506" s="7">
        <v>4.3957942722236663</v>
      </c>
      <c r="Z506" s="7">
        <v>0.34266502988002706</v>
      </c>
      <c r="AA506" s="7">
        <v>10.321687857945603</v>
      </c>
      <c r="AB506" s="7">
        <v>-4.0374502229598261E-4</v>
      </c>
      <c r="AC506" s="7">
        <v>23.929139852578416</v>
      </c>
      <c r="AD506">
        <v>24</v>
      </c>
      <c r="AE506">
        <v>29.816879711357899</v>
      </c>
      <c r="AF506">
        <v>-5.4773600236085827</v>
      </c>
      <c r="AG506">
        <v>-17.874669940239944</v>
      </c>
      <c r="AH506">
        <v>-1.2262023196223901</v>
      </c>
      <c r="AI506">
        <v>-30.841009362555734</v>
      </c>
      <c r="AJ506">
        <v>28.667419557735251</v>
      </c>
    </row>
    <row r="507" spans="1:36" x14ac:dyDescent="0.2">
      <c r="A507">
        <v>499</v>
      </c>
      <c r="B507" s="1">
        <v>13.53986472357469</v>
      </c>
      <c r="C507" s="1">
        <v>14.367508184272438</v>
      </c>
      <c r="D507" s="1">
        <v>15.836348949671727</v>
      </c>
      <c r="E507" s="1">
        <v>15.54591498729755</v>
      </c>
      <c r="F507" s="1">
        <v>22.887941880171667</v>
      </c>
      <c r="G507" s="1">
        <v>22.745398460815068</v>
      </c>
      <c r="H507" s="1">
        <v>25.038528408645263</v>
      </c>
      <c r="I507" s="6">
        <v>12.868410130341813</v>
      </c>
      <c r="J507" s="6">
        <v>13.242493632530669</v>
      </c>
      <c r="K507" s="6">
        <v>15.884416797479862</v>
      </c>
      <c r="L507" s="6">
        <v>8.9280245106774458</v>
      </c>
      <c r="M507" s="6">
        <v>23.05893875782596</v>
      </c>
      <c r="N507" s="6">
        <v>19.394725792960813</v>
      </c>
      <c r="O507" s="6">
        <v>25.936837523580433</v>
      </c>
      <c r="P507" s="1">
        <v>13.686690256414966</v>
      </c>
      <c r="Q507" s="1">
        <v>14.729632996289496</v>
      </c>
      <c r="R507" s="1">
        <v>24.221174112127887</v>
      </c>
      <c r="S507" s="1">
        <v>4.8468217778634521</v>
      </c>
      <c r="T507" s="1">
        <v>-3.6927571065213272E-2</v>
      </c>
      <c r="U507" s="1">
        <v>29.113651341552696</v>
      </c>
      <c r="V507" s="1">
        <v>-44.587566007007268</v>
      </c>
      <c r="W507" s="7">
        <v>6.0899895513086424</v>
      </c>
      <c r="X507" s="7">
        <v>28.83865499757886</v>
      </c>
      <c r="Y507" s="7">
        <v>0.8490493676454226</v>
      </c>
      <c r="Z507" s="7">
        <v>16.19127630344472</v>
      </c>
      <c r="AA507" s="7">
        <v>11.819770516019222</v>
      </c>
      <c r="AB507" s="7">
        <v>5.2185925999984946</v>
      </c>
      <c r="AC507" s="7">
        <v>33.254498714652961</v>
      </c>
      <c r="AD507">
        <v>6.0899895513086424</v>
      </c>
      <c r="AE507">
        <v>34.977982496368291</v>
      </c>
      <c r="AF507">
        <v>-11.68416360662051</v>
      </c>
      <c r="AG507">
        <v>13.82255260688944</v>
      </c>
      <c r="AH507">
        <v>2.1444836610432509</v>
      </c>
      <c r="AI507">
        <v>-17.79351850000376</v>
      </c>
      <c r="AJ507">
        <v>56.643496143958878</v>
      </c>
    </row>
    <row r="508" spans="1:36" x14ac:dyDescent="0.2">
      <c r="A508">
        <v>500</v>
      </c>
      <c r="B508" s="1">
        <v>11.555221616729934</v>
      </c>
      <c r="C508" s="1">
        <v>7.6999100727250545</v>
      </c>
      <c r="D508" s="1">
        <v>15.753906779265719</v>
      </c>
      <c r="E508" s="1">
        <v>20.2869924341177</v>
      </c>
      <c r="F508" s="1">
        <v>18.484191176874042</v>
      </c>
      <c r="G508" s="1">
        <v>15.547186789967121</v>
      </c>
      <c r="H508" s="1">
        <v>23.041037938433877</v>
      </c>
      <c r="I508" s="6">
        <v>12.502593091418078</v>
      </c>
      <c r="J508" s="6">
        <v>9.2499656868538818</v>
      </c>
      <c r="K508" s="6">
        <v>15.135607464413518</v>
      </c>
      <c r="L508" s="6">
        <v>16.929497257526567</v>
      </c>
      <c r="M508" s="6">
        <v>12.620943732392519</v>
      </c>
      <c r="N508" s="6">
        <v>18.27994985063966</v>
      </c>
      <c r="O508" s="6">
        <v>17.008509554529375</v>
      </c>
      <c r="P508" s="1">
        <v>9.8323611268407909</v>
      </c>
      <c r="Q508" s="1">
        <v>15.192680129964735</v>
      </c>
      <c r="R508" s="1">
        <v>3.0631909947824347</v>
      </c>
      <c r="S508" s="1">
        <v>8.1916428339375962</v>
      </c>
      <c r="T508" s="1">
        <v>32.242836505499334</v>
      </c>
      <c r="U508" s="1">
        <v>47.92767438747255</v>
      </c>
      <c r="V508" s="1">
        <v>31.857432771315651</v>
      </c>
      <c r="W508" s="7">
        <v>10.885051340304827</v>
      </c>
      <c r="X508" s="7">
        <v>9.1563296216426444</v>
      </c>
      <c r="Y508" s="7">
        <v>26.44256438353024</v>
      </c>
      <c r="Z508" s="7">
        <v>11.036014234770557</v>
      </c>
      <c r="AA508" s="7">
        <v>23.914601133012404</v>
      </c>
      <c r="AB508" s="7">
        <v>33.824852346157833</v>
      </c>
      <c r="AC508" s="7">
        <v>19.834236046640466</v>
      </c>
      <c r="AD508">
        <v>10.885051340304827</v>
      </c>
      <c r="AE508">
        <v>5.4544944324639664</v>
      </c>
      <c r="AF508">
        <v>33.104487671177914</v>
      </c>
      <c r="AG508">
        <v>3.5120284695411152</v>
      </c>
      <c r="AH508">
        <v>29.357852549277911</v>
      </c>
      <c r="AI508">
        <v>53.72213086539459</v>
      </c>
      <c r="AJ508">
        <v>16.382708139921398</v>
      </c>
    </row>
    <row r="510" spans="1:36" x14ac:dyDescent="0.2">
      <c r="A510" t="s">
        <v>66</v>
      </c>
    </row>
    <row r="511" spans="1:36" x14ac:dyDescent="0.2">
      <c r="A511" t="s">
        <v>67</v>
      </c>
      <c r="B511" s="1" t="str">
        <f>IF(ISBLANK($B510),"",_xll.EDF(B9:B508,$B510))</f>
        <v/>
      </c>
      <c r="C511" s="1" t="str">
        <f>IF(ISBLANK($C510),"",_xll.EDF(C9:C508,$C510))</f>
        <v/>
      </c>
      <c r="D511" s="1" t="str">
        <f>IF(ISBLANK($D510),"",_xll.EDF(D9:D508,$D510))</f>
        <v/>
      </c>
      <c r="E511" s="1" t="str">
        <f>IF(ISBLANK($E510),"",_xll.EDF(E9:E508,$E510))</f>
        <v/>
      </c>
      <c r="F511" s="1" t="str">
        <f>IF(ISBLANK($F510),"",_xll.EDF(F9:F508,$F510))</f>
        <v/>
      </c>
      <c r="G511" s="1" t="str">
        <f>IF(ISBLANK($G510),"",_xll.EDF(G9:G508,$G510))</f>
        <v/>
      </c>
      <c r="H511" s="1" t="str">
        <f>IF(ISBLANK($H510),"",_xll.EDF(H9:H508,$H510))</f>
        <v/>
      </c>
      <c r="I511" s="6" t="str">
        <f>IF(ISBLANK($I510),"",_xll.EDF(I9:I508,$I510))</f>
        <v/>
      </c>
      <c r="J511" s="6" t="str">
        <f>IF(ISBLANK($J510),"",_xll.EDF(J9:J508,$J510))</f>
        <v/>
      </c>
      <c r="K511" s="6" t="str">
        <f>IF(ISBLANK($K510),"",_xll.EDF(K9:K508,$K510))</f>
        <v/>
      </c>
      <c r="L511" s="6" t="str">
        <f>IF(ISBLANK($L510),"",_xll.EDF(L9:L508,$L510))</f>
        <v/>
      </c>
      <c r="M511" s="6" t="str">
        <f>IF(ISBLANK($M510),"",_xll.EDF(M9:M508,$M510))</f>
        <v/>
      </c>
      <c r="N511" s="6" t="str">
        <f>IF(ISBLANK($N510),"",_xll.EDF(N9:N508,$N510))</f>
        <v/>
      </c>
      <c r="O511" s="6" t="str">
        <f>IF(ISBLANK($O510),"",_xll.EDF(O9:O508,$O510))</f>
        <v/>
      </c>
      <c r="P511" s="1" t="str">
        <f>IF(ISBLANK($P510),"",_xll.EDF(P9:P508,$P510))</f>
        <v/>
      </c>
      <c r="Q511" s="1" t="str">
        <f>IF(ISBLANK($Q510),"",_xll.EDF(Q9:Q508,$Q510))</f>
        <v/>
      </c>
      <c r="R511" s="1" t="str">
        <f>IF(ISBLANK($R510),"",_xll.EDF(R9:R508,$R510))</f>
        <v/>
      </c>
      <c r="S511" s="1" t="str">
        <f>IF(ISBLANK($S510),"",_xll.EDF(S9:S508,$S510))</f>
        <v/>
      </c>
      <c r="T511" s="1" t="str">
        <f>IF(ISBLANK($T510),"",_xll.EDF(T9:T508,$T510))</f>
        <v/>
      </c>
      <c r="U511" s="1" t="str">
        <f>IF(ISBLANK($U510),"",_xll.EDF(U9:U508,$U510))</f>
        <v/>
      </c>
      <c r="V511" s="1" t="str">
        <f>IF(ISBLANK($V510),"",_xll.EDF(V9:V508,$V510))</f>
        <v/>
      </c>
      <c r="W511" s="7" t="str">
        <f>IF(ISBLANK($W510),"",_xll.EDF(W9:W508,$W510))</f>
        <v/>
      </c>
      <c r="X511" s="7" t="str">
        <f>IF(ISBLANK($X510),"",_xll.EDF(X9:X508,$X510))</f>
        <v/>
      </c>
      <c r="Y511" s="7" t="str">
        <f>IF(ISBLANK($Y510),"",_xll.EDF(Y9:Y508,$Y510))</f>
        <v/>
      </c>
      <c r="Z511" s="7" t="str">
        <f>IF(ISBLANK($Z510),"",_xll.EDF(Z9:Z508,$Z510))</f>
        <v/>
      </c>
      <c r="AA511" s="7" t="str">
        <f>IF(ISBLANK($AA510),"",_xll.EDF(AA9:AA508,$AA510))</f>
        <v/>
      </c>
      <c r="AB511" s="7" t="str">
        <f>IF(ISBLANK($AB510),"",_xll.EDF(AB9:AB508,$AB510))</f>
        <v/>
      </c>
      <c r="AC511" s="7" t="str">
        <f>IF(ISBLANK($AC510),"",_xll.EDF(AC9:AC508,$AC510))</f>
        <v/>
      </c>
      <c r="AD511" t="str">
        <f>IF(ISBLANK($AD510),"",_xll.EDF(AD9:AD508,$AD510))</f>
        <v/>
      </c>
      <c r="AE511" t="str">
        <f>IF(ISBLANK($AE510),"",_xll.EDF(AE9:AE508,$AE510))</f>
        <v/>
      </c>
      <c r="AF511" t="str">
        <f>IF(ISBLANK($AF510),"",_xll.EDF(AF9:AF508,$AF510))</f>
        <v/>
      </c>
      <c r="AG511" t="str">
        <f>IF(ISBLANK($AG510),"",_xll.EDF(AG9:AG508,$AG510))</f>
        <v/>
      </c>
      <c r="AH511" t="str">
        <f>IF(ISBLANK($AH510),"",_xll.EDF(AH9:AH508,$AH510))</f>
        <v/>
      </c>
      <c r="AI511" t="str">
        <f>IF(ISBLANK($AI510),"",_xll.EDF(AI9:AI508,$AI510))</f>
        <v/>
      </c>
      <c r="AJ511" t="str">
        <f>IF(ISBLANK($AJ510),"",_xll.EDF(AJ9:AJ508,$AJ510))</f>
        <v/>
      </c>
    </row>
    <row r="512" spans="1:36" x14ac:dyDescent="0.2">
      <c r="A512" t="s">
        <v>68</v>
      </c>
    </row>
    <row r="513" spans="1:36" x14ac:dyDescent="0.2">
      <c r="A513" t="s">
        <v>69</v>
      </c>
      <c r="B513" s="1" t="str">
        <f>IF(ISBLANK($B512),"",_xll.EDF(B9:B508,$B512))</f>
        <v/>
      </c>
      <c r="C513" s="1" t="str">
        <f>IF(ISBLANK($C512),"",_xll.EDF(C9:C508,$C512))</f>
        <v/>
      </c>
      <c r="D513" s="1" t="str">
        <f>IF(ISBLANK($D512),"",_xll.EDF(D9:D508,$D512))</f>
        <v/>
      </c>
      <c r="E513" s="1" t="str">
        <f>IF(ISBLANK($E512),"",_xll.EDF(E9:E508,$E512))</f>
        <v/>
      </c>
      <c r="F513" s="1" t="str">
        <f>IF(ISBLANK($F512),"",_xll.EDF(F9:F508,$F512))</f>
        <v/>
      </c>
      <c r="G513" s="1" t="str">
        <f>IF(ISBLANK($G512),"",_xll.EDF(G9:G508,$G512))</f>
        <v/>
      </c>
      <c r="H513" s="1" t="str">
        <f>IF(ISBLANK($H512),"",_xll.EDF(H9:H508,$H512))</f>
        <v/>
      </c>
      <c r="I513" s="6" t="str">
        <f>IF(ISBLANK($I512),"",_xll.EDF(I9:I508,$I512))</f>
        <v/>
      </c>
      <c r="J513" s="6" t="str">
        <f>IF(ISBLANK($J512),"",_xll.EDF(J9:J508,$J512))</f>
        <v/>
      </c>
      <c r="K513" s="6" t="str">
        <f>IF(ISBLANK($K512),"",_xll.EDF(K9:K508,$K512))</f>
        <v/>
      </c>
      <c r="L513" s="6" t="str">
        <f>IF(ISBLANK($L512),"",_xll.EDF(L9:L508,$L512))</f>
        <v/>
      </c>
      <c r="M513" s="6" t="str">
        <f>IF(ISBLANK($M512),"",_xll.EDF(M9:M508,$M512))</f>
        <v/>
      </c>
      <c r="N513" s="6" t="str">
        <f>IF(ISBLANK($N512),"",_xll.EDF(N9:N508,$N512))</f>
        <v/>
      </c>
      <c r="O513" s="6" t="str">
        <f>IF(ISBLANK($O512),"",_xll.EDF(O9:O508,$O512))</f>
        <v/>
      </c>
      <c r="P513" s="1" t="str">
        <f>IF(ISBLANK($P512),"",_xll.EDF(P9:P508,$P512))</f>
        <v/>
      </c>
      <c r="Q513" s="1" t="str">
        <f>IF(ISBLANK($Q512),"",_xll.EDF(Q9:Q508,$Q512))</f>
        <v/>
      </c>
      <c r="R513" s="1" t="str">
        <f>IF(ISBLANK($R512),"",_xll.EDF(R9:R508,$R512))</f>
        <v/>
      </c>
      <c r="S513" s="1" t="str">
        <f>IF(ISBLANK($S512),"",_xll.EDF(S9:S508,$S512))</f>
        <v/>
      </c>
      <c r="T513" s="1" t="str">
        <f>IF(ISBLANK($T512),"",_xll.EDF(T9:T508,$T512))</f>
        <v/>
      </c>
      <c r="U513" s="1" t="str">
        <f>IF(ISBLANK($U512),"",_xll.EDF(U9:U508,$U512))</f>
        <v/>
      </c>
      <c r="V513" s="1" t="str">
        <f>IF(ISBLANK($V512),"",_xll.EDF(V9:V508,$V512))</f>
        <v/>
      </c>
      <c r="W513" s="7" t="str">
        <f>IF(ISBLANK($W512),"",_xll.EDF(W9:W508,$W512))</f>
        <v/>
      </c>
      <c r="X513" s="7" t="str">
        <f>IF(ISBLANK($X512),"",_xll.EDF(X9:X508,$X512))</f>
        <v/>
      </c>
      <c r="Y513" s="7" t="str">
        <f>IF(ISBLANK($Y512),"",_xll.EDF(Y9:Y508,$Y512))</f>
        <v/>
      </c>
      <c r="Z513" s="7" t="str">
        <f>IF(ISBLANK($Z512),"",_xll.EDF(Z9:Z508,$Z512))</f>
        <v/>
      </c>
      <c r="AA513" s="7" t="str">
        <f>IF(ISBLANK($AA512),"",_xll.EDF(AA9:AA508,$AA512))</f>
        <v/>
      </c>
      <c r="AB513" s="7" t="str">
        <f>IF(ISBLANK($AB512),"",_xll.EDF(AB9:AB508,$AB512))</f>
        <v/>
      </c>
      <c r="AC513" s="7" t="str">
        <f>IF(ISBLANK($AC512),"",_xll.EDF(AC9:AC508,$AC512))</f>
        <v/>
      </c>
      <c r="AD513" t="str">
        <f>IF(ISBLANK($AD512),"",_xll.EDF(AD9:AD508,$AD512))</f>
        <v/>
      </c>
      <c r="AE513" t="str">
        <f>IF(ISBLANK($AE512),"",_xll.EDF(AE9:AE508,$AE512))</f>
        <v/>
      </c>
      <c r="AF513" t="str">
        <f>IF(ISBLANK($AF512),"",_xll.EDF(AF9:AF508,$AF512))</f>
        <v/>
      </c>
      <c r="AG513" t="str">
        <f>IF(ISBLANK($AG512),"",_xll.EDF(AG9:AG508,$AG512))</f>
        <v/>
      </c>
      <c r="AH513" t="str">
        <f>IF(ISBLANK($AH512),"",_xll.EDF(AH9:AH508,$AH512))</f>
        <v/>
      </c>
      <c r="AI513" t="str">
        <f>IF(ISBLANK($AI512),"",_xll.EDF(AI9:AI508,$AI512))</f>
        <v/>
      </c>
      <c r="AJ513" t="str">
        <f>IF(ISBLANK($AJ512),"",_xll.EDF(AJ9:AJ508,$AJ512))</f>
        <v/>
      </c>
    </row>
    <row r="514" spans="1:36" x14ac:dyDescent="0.2">
      <c r="A514" t="s">
        <v>70</v>
      </c>
    </row>
    <row r="515" spans="1:36" x14ac:dyDescent="0.2">
      <c r="A515" t="s">
        <v>71</v>
      </c>
      <c r="B515" s="1" t="str">
        <f>IF(ISBLANK($B514),"",_xll.EDF(B9:B508,$B514))</f>
        <v/>
      </c>
      <c r="C515" s="1" t="str">
        <f>IF(ISBLANK($C514),"",_xll.EDF(C9:C508,$C514))</f>
        <v/>
      </c>
      <c r="D515" s="1" t="str">
        <f>IF(ISBLANK($D514),"",_xll.EDF(D9:D508,$D514))</f>
        <v/>
      </c>
      <c r="E515" s="1" t="str">
        <f>IF(ISBLANK($E514),"",_xll.EDF(E9:E508,$E514))</f>
        <v/>
      </c>
      <c r="F515" s="1" t="str">
        <f>IF(ISBLANK($F514),"",_xll.EDF(F9:F508,$F514))</f>
        <v/>
      </c>
      <c r="G515" s="1" t="str">
        <f>IF(ISBLANK($G514),"",_xll.EDF(G9:G508,$G514))</f>
        <v/>
      </c>
      <c r="H515" s="1" t="str">
        <f>IF(ISBLANK($H514),"",_xll.EDF(H9:H508,$H514))</f>
        <v/>
      </c>
      <c r="I515" s="6" t="str">
        <f>IF(ISBLANK($I514),"",_xll.EDF(I9:I508,$I514))</f>
        <v/>
      </c>
      <c r="J515" s="6" t="str">
        <f>IF(ISBLANK($J514),"",_xll.EDF(J9:J508,$J514))</f>
        <v/>
      </c>
      <c r="K515" s="6" t="str">
        <f>IF(ISBLANK($K514),"",_xll.EDF(K9:K508,$K514))</f>
        <v/>
      </c>
      <c r="L515" s="6" t="str">
        <f>IF(ISBLANK($L514),"",_xll.EDF(L9:L508,$L514))</f>
        <v/>
      </c>
      <c r="M515" s="6" t="str">
        <f>IF(ISBLANK($M514),"",_xll.EDF(M9:M508,$M514))</f>
        <v/>
      </c>
      <c r="N515" s="6" t="str">
        <f>IF(ISBLANK($N514),"",_xll.EDF(N9:N508,$N514))</f>
        <v/>
      </c>
      <c r="O515" s="6" t="str">
        <f>IF(ISBLANK($O514),"",_xll.EDF(O9:O508,$O514))</f>
        <v/>
      </c>
      <c r="P515" s="1" t="str">
        <f>IF(ISBLANK($P514),"",_xll.EDF(P9:P508,$P514))</f>
        <v/>
      </c>
      <c r="Q515" s="1" t="str">
        <f>IF(ISBLANK($Q514),"",_xll.EDF(Q9:Q508,$Q514))</f>
        <v/>
      </c>
      <c r="R515" s="1" t="str">
        <f>IF(ISBLANK($R514),"",_xll.EDF(R9:R508,$R514))</f>
        <v/>
      </c>
      <c r="S515" s="1" t="str">
        <f>IF(ISBLANK($S514),"",_xll.EDF(S9:S508,$S514))</f>
        <v/>
      </c>
      <c r="T515" s="1" t="str">
        <f>IF(ISBLANK($T514),"",_xll.EDF(T9:T508,$T514))</f>
        <v/>
      </c>
      <c r="U515" s="1" t="str">
        <f>IF(ISBLANK($U514),"",_xll.EDF(U9:U508,$U514))</f>
        <v/>
      </c>
      <c r="V515" s="1" t="str">
        <f>IF(ISBLANK($V514),"",_xll.EDF(V9:V508,$V514))</f>
        <v/>
      </c>
      <c r="W515" s="7" t="str">
        <f>IF(ISBLANK($W514),"",_xll.EDF(W9:W508,$W514))</f>
        <v/>
      </c>
      <c r="X515" s="7" t="str">
        <f>IF(ISBLANK($X514),"",_xll.EDF(X9:X508,$X514))</f>
        <v/>
      </c>
      <c r="Y515" s="7" t="str">
        <f>IF(ISBLANK($Y514),"",_xll.EDF(Y9:Y508,$Y514))</f>
        <v/>
      </c>
      <c r="Z515" s="7" t="str">
        <f>IF(ISBLANK($Z514),"",_xll.EDF(Z9:Z508,$Z514))</f>
        <v/>
      </c>
      <c r="AA515" s="7" t="str">
        <f>IF(ISBLANK($AA514),"",_xll.EDF(AA9:AA508,$AA514))</f>
        <v/>
      </c>
      <c r="AB515" s="7" t="str">
        <f>IF(ISBLANK($AB514),"",_xll.EDF(AB9:AB508,$AB514))</f>
        <v/>
      </c>
      <c r="AC515" s="7" t="str">
        <f>IF(ISBLANK($AC514),"",_xll.EDF(AC9:AC508,$AC514))</f>
        <v/>
      </c>
      <c r="AD515" t="str">
        <f>IF(ISBLANK($AD514),"",_xll.EDF(AD9:AD508,$AD514))</f>
        <v/>
      </c>
      <c r="AE515" t="str">
        <f>IF(ISBLANK($AE514),"",_xll.EDF(AE9:AE508,$AE514))</f>
        <v/>
      </c>
      <c r="AF515" t="str">
        <f>IF(ISBLANK($AF514),"",_xll.EDF(AF9:AF508,$AF514))</f>
        <v/>
      </c>
      <c r="AG515" t="str">
        <f>IF(ISBLANK($AG514),"",_xll.EDF(AG9:AG508,$AG514))</f>
        <v/>
      </c>
      <c r="AH515" t="str">
        <f>IF(ISBLANK($AH514),"",_xll.EDF(AH9:AH508,$AH514))</f>
        <v/>
      </c>
      <c r="AI515" t="str">
        <f>IF(ISBLANK($AI514),"",_xll.EDF(AI9:AI508,$AI514))</f>
        <v/>
      </c>
      <c r="AJ515" t="str">
        <f>IF(ISBLANK($AJ514),"",_xll.EDF(AJ9:AJ508,$AJ514))</f>
        <v/>
      </c>
    </row>
    <row r="516" spans="1:36" x14ac:dyDescent="0.2">
      <c r="A516" t="s">
        <v>72</v>
      </c>
    </row>
    <row r="517" spans="1:36" x14ac:dyDescent="0.2">
      <c r="A517" t="s">
        <v>73</v>
      </c>
      <c r="B517" s="1" t="str">
        <f>IF(ISBLANK($B516),"",_xll.EDF(B9:B508,$B516))</f>
        <v/>
      </c>
      <c r="C517" s="1" t="str">
        <f>IF(ISBLANK($C516),"",_xll.EDF(C9:C508,$C516))</f>
        <v/>
      </c>
      <c r="D517" s="1" t="str">
        <f>IF(ISBLANK($D516),"",_xll.EDF(D9:D508,$D516))</f>
        <v/>
      </c>
      <c r="E517" s="1" t="str">
        <f>IF(ISBLANK($E516),"",_xll.EDF(E9:E508,$E516))</f>
        <v/>
      </c>
      <c r="F517" s="1" t="str">
        <f>IF(ISBLANK($F516),"",_xll.EDF(F9:F508,$F516))</f>
        <v/>
      </c>
      <c r="G517" s="1" t="str">
        <f>IF(ISBLANK($G516),"",_xll.EDF(G9:G508,$G516))</f>
        <v/>
      </c>
      <c r="H517" s="1" t="str">
        <f>IF(ISBLANK($H516),"",_xll.EDF(H9:H508,$H516))</f>
        <v/>
      </c>
      <c r="I517" s="6" t="str">
        <f>IF(ISBLANK($I516),"",_xll.EDF(I9:I508,$I516))</f>
        <v/>
      </c>
      <c r="J517" s="6" t="str">
        <f>IF(ISBLANK($J516),"",_xll.EDF(J9:J508,$J516))</f>
        <v/>
      </c>
      <c r="K517" s="6" t="str">
        <f>IF(ISBLANK($K516),"",_xll.EDF(K9:K508,$K516))</f>
        <v/>
      </c>
      <c r="L517" s="6" t="str">
        <f>IF(ISBLANK($L516),"",_xll.EDF(L9:L508,$L516))</f>
        <v/>
      </c>
      <c r="M517" s="6" t="str">
        <f>IF(ISBLANK($M516),"",_xll.EDF(M9:M508,$M516))</f>
        <v/>
      </c>
      <c r="N517" s="6" t="str">
        <f>IF(ISBLANK($N516),"",_xll.EDF(N9:N508,$N516))</f>
        <v/>
      </c>
      <c r="O517" s="6" t="str">
        <f>IF(ISBLANK($O516),"",_xll.EDF(O9:O508,$O516))</f>
        <v/>
      </c>
      <c r="P517" s="1" t="str">
        <f>IF(ISBLANK($P516),"",_xll.EDF(P9:P508,$P516))</f>
        <v/>
      </c>
      <c r="Q517" s="1" t="str">
        <f>IF(ISBLANK($Q516),"",_xll.EDF(Q9:Q508,$Q516))</f>
        <v/>
      </c>
      <c r="R517" s="1" t="str">
        <f>IF(ISBLANK($R516),"",_xll.EDF(R9:R508,$R516))</f>
        <v/>
      </c>
      <c r="S517" s="1" t="str">
        <f>IF(ISBLANK($S516),"",_xll.EDF(S9:S508,$S516))</f>
        <v/>
      </c>
      <c r="T517" s="1" t="str">
        <f>IF(ISBLANK($T516),"",_xll.EDF(T9:T508,$T516))</f>
        <v/>
      </c>
      <c r="U517" s="1" t="str">
        <f>IF(ISBLANK($U516),"",_xll.EDF(U9:U508,$U516))</f>
        <v/>
      </c>
      <c r="V517" s="1" t="str">
        <f>IF(ISBLANK($V516),"",_xll.EDF(V9:V508,$V516))</f>
        <v/>
      </c>
      <c r="W517" s="7" t="str">
        <f>IF(ISBLANK($W516),"",_xll.EDF(W9:W508,$W516))</f>
        <v/>
      </c>
      <c r="X517" s="7" t="str">
        <f>IF(ISBLANK($X516),"",_xll.EDF(X9:X508,$X516))</f>
        <v/>
      </c>
      <c r="Y517" s="7" t="str">
        <f>IF(ISBLANK($Y516),"",_xll.EDF(Y9:Y508,$Y516))</f>
        <v/>
      </c>
      <c r="Z517" s="7" t="str">
        <f>IF(ISBLANK($Z516),"",_xll.EDF(Z9:Z508,$Z516))</f>
        <v/>
      </c>
      <c r="AA517" s="7" t="str">
        <f>IF(ISBLANK($AA516),"",_xll.EDF(AA9:AA508,$AA516))</f>
        <v/>
      </c>
      <c r="AB517" s="7" t="str">
        <f>IF(ISBLANK($AB516),"",_xll.EDF(AB9:AB508,$AB516))</f>
        <v/>
      </c>
      <c r="AC517" s="7" t="str">
        <f>IF(ISBLANK($AC516),"",_xll.EDF(AC9:AC508,$AC516))</f>
        <v/>
      </c>
      <c r="AD517" t="str">
        <f>IF(ISBLANK($AD516),"",_xll.EDF(AD9:AD508,$AD516))</f>
        <v/>
      </c>
      <c r="AE517" t="str">
        <f>IF(ISBLANK($AE516),"",_xll.EDF(AE9:AE508,$AE516))</f>
        <v/>
      </c>
      <c r="AF517" t="str">
        <f>IF(ISBLANK($AF516),"",_xll.EDF(AF9:AF508,$AF516))</f>
        <v/>
      </c>
      <c r="AG517" t="str">
        <f>IF(ISBLANK($AG516),"",_xll.EDF(AG9:AG508,$AG516))</f>
        <v/>
      </c>
      <c r="AH517" t="str">
        <f>IF(ISBLANK($AH516),"",_xll.EDF(AH9:AH508,$AH516))</f>
        <v/>
      </c>
      <c r="AI517" t="str">
        <f>IF(ISBLANK($AI516),"",_xll.EDF(AI9:AI508,$AI516))</f>
        <v/>
      </c>
      <c r="AJ517" t="str">
        <f>IF(ISBLANK($AJ516),"",_xll.EDF(AJ9:AJ508,$AJ516))</f>
        <v/>
      </c>
    </row>
    <row r="518" spans="1:36" x14ac:dyDescent="0.2">
      <c r="A518" t="s">
        <v>74</v>
      </c>
    </row>
    <row r="519" spans="1:36" x14ac:dyDescent="0.2">
      <c r="A519" t="s">
        <v>75</v>
      </c>
      <c r="B519" s="1" t="str">
        <f>IF(ISBLANK($B518),"",_xll.EDF(B9:B508,$B518))</f>
        <v/>
      </c>
      <c r="C519" s="1" t="str">
        <f>IF(ISBLANK($C518),"",_xll.EDF(C9:C508,$C518))</f>
        <v/>
      </c>
      <c r="D519" s="1" t="str">
        <f>IF(ISBLANK($D518),"",_xll.EDF(D9:D508,$D518))</f>
        <v/>
      </c>
      <c r="E519" s="1" t="str">
        <f>IF(ISBLANK($E518),"",_xll.EDF(E9:E508,$E518))</f>
        <v/>
      </c>
      <c r="F519" s="1" t="str">
        <f>IF(ISBLANK($F518),"",_xll.EDF(F9:F508,$F518))</f>
        <v/>
      </c>
      <c r="G519" s="1" t="str">
        <f>IF(ISBLANK($G518),"",_xll.EDF(G9:G508,$G518))</f>
        <v/>
      </c>
      <c r="H519" s="1" t="str">
        <f>IF(ISBLANK($H518),"",_xll.EDF(H9:H508,$H518))</f>
        <v/>
      </c>
      <c r="I519" s="6" t="str">
        <f>IF(ISBLANK($I518),"",_xll.EDF(I9:I508,$I518))</f>
        <v/>
      </c>
      <c r="J519" s="6" t="str">
        <f>IF(ISBLANK($J518),"",_xll.EDF(J9:J508,$J518))</f>
        <v/>
      </c>
      <c r="K519" s="6" t="str">
        <f>IF(ISBLANK($K518),"",_xll.EDF(K9:K508,$K518))</f>
        <v/>
      </c>
      <c r="L519" s="6" t="str">
        <f>IF(ISBLANK($L518),"",_xll.EDF(L9:L508,$L518))</f>
        <v/>
      </c>
      <c r="M519" s="6" t="str">
        <f>IF(ISBLANK($M518),"",_xll.EDF(M9:M508,$M518))</f>
        <v/>
      </c>
      <c r="N519" s="6" t="str">
        <f>IF(ISBLANK($N518),"",_xll.EDF(N9:N508,$N518))</f>
        <v/>
      </c>
      <c r="O519" s="6" t="str">
        <f>IF(ISBLANK($O518),"",_xll.EDF(O9:O508,$O518))</f>
        <v/>
      </c>
      <c r="P519" s="1" t="str">
        <f>IF(ISBLANK($P518),"",_xll.EDF(P9:P508,$P518))</f>
        <v/>
      </c>
      <c r="Q519" s="1" t="str">
        <f>IF(ISBLANK($Q518),"",_xll.EDF(Q9:Q508,$Q518))</f>
        <v/>
      </c>
      <c r="R519" s="1" t="str">
        <f>IF(ISBLANK($R518),"",_xll.EDF(R9:R508,$R518))</f>
        <v/>
      </c>
      <c r="S519" s="1" t="str">
        <f>IF(ISBLANK($S518),"",_xll.EDF(S9:S508,$S518))</f>
        <v/>
      </c>
      <c r="T519" s="1" t="str">
        <f>IF(ISBLANK($T518),"",_xll.EDF(T9:T508,$T518))</f>
        <v/>
      </c>
      <c r="U519" s="1" t="str">
        <f>IF(ISBLANK($U518),"",_xll.EDF(U9:U508,$U518))</f>
        <v/>
      </c>
      <c r="V519" s="1" t="str">
        <f>IF(ISBLANK($V518),"",_xll.EDF(V9:V508,$V518))</f>
        <v/>
      </c>
      <c r="W519" s="7" t="str">
        <f>IF(ISBLANK($W518),"",_xll.EDF(W9:W508,$W518))</f>
        <v/>
      </c>
      <c r="X519" s="7" t="str">
        <f>IF(ISBLANK($X518),"",_xll.EDF(X9:X508,$X518))</f>
        <v/>
      </c>
      <c r="Y519" s="7" t="str">
        <f>IF(ISBLANK($Y518),"",_xll.EDF(Y9:Y508,$Y518))</f>
        <v/>
      </c>
      <c r="Z519" s="7" t="str">
        <f>IF(ISBLANK($Z518),"",_xll.EDF(Z9:Z508,$Z518))</f>
        <v/>
      </c>
      <c r="AA519" s="7" t="str">
        <f>IF(ISBLANK($AA518),"",_xll.EDF(AA9:AA508,$AA518))</f>
        <v/>
      </c>
      <c r="AB519" s="7" t="str">
        <f>IF(ISBLANK($AB518),"",_xll.EDF(AB9:AB508,$AB518))</f>
        <v/>
      </c>
      <c r="AC519" s="7" t="str">
        <f>IF(ISBLANK($AC518),"",_xll.EDF(AC9:AC508,$AC518))</f>
        <v/>
      </c>
      <c r="AD519" t="str">
        <f>IF(ISBLANK($AD518),"",_xll.EDF(AD9:AD508,$AD518))</f>
        <v/>
      </c>
      <c r="AE519" t="str">
        <f>IF(ISBLANK($AE518),"",_xll.EDF(AE9:AE508,$AE518))</f>
        <v/>
      </c>
      <c r="AF519" t="str">
        <f>IF(ISBLANK($AF518),"",_xll.EDF(AF9:AF508,$AF518))</f>
        <v/>
      </c>
      <c r="AG519" t="str">
        <f>IF(ISBLANK($AG518),"",_xll.EDF(AG9:AG508,$AG518))</f>
        <v/>
      </c>
      <c r="AH519" t="str">
        <f>IF(ISBLANK($AH518),"",_xll.EDF(AH9:AH508,$AH518))</f>
        <v/>
      </c>
      <c r="AI519" t="str">
        <f>IF(ISBLANK($AI518),"",_xll.EDF(AI9:AI508,$AI518))</f>
        <v/>
      </c>
      <c r="AJ519" t="str">
        <f>IF(ISBLANK($AJ518),"",_xll.EDF(AJ9:AJ508,$AJ518))</f>
        <v/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160" zoomScaleNormal="160" workbookViewId="0">
      <selection activeCell="C11" sqref="C11"/>
    </sheetView>
  </sheetViews>
  <sheetFormatPr defaultRowHeight="12.75" x14ac:dyDescent="0.2"/>
  <sheetData>
    <row r="1" spans="1:9" x14ac:dyDescent="0.2">
      <c r="A1" t="str">
        <f>_xll.WBNAME()</f>
        <v>L 23 CV Stationary.xlsx</v>
      </c>
    </row>
    <row r="4" spans="1:9" x14ac:dyDescent="0.2">
      <c r="B4" s="2"/>
      <c r="C4" s="2" t="s">
        <v>10</v>
      </c>
    </row>
    <row r="5" spans="1:9" x14ac:dyDescent="0.2">
      <c r="B5" s="2" t="s">
        <v>3</v>
      </c>
      <c r="C5" s="4">
        <v>10</v>
      </c>
      <c r="D5" s="4">
        <v>12</v>
      </c>
      <c r="E5" s="4">
        <v>14</v>
      </c>
      <c r="F5" s="4">
        <v>16</v>
      </c>
      <c r="G5" s="4">
        <v>18</v>
      </c>
      <c r="H5" s="4">
        <v>20</v>
      </c>
      <c r="I5" s="4">
        <v>22</v>
      </c>
    </row>
    <row r="6" spans="1:9" x14ac:dyDescent="0.2">
      <c r="B6" s="2" t="s">
        <v>1</v>
      </c>
      <c r="C6" s="4">
        <v>3</v>
      </c>
      <c r="D6" s="4">
        <v>3</v>
      </c>
      <c r="E6" s="4">
        <v>3</v>
      </c>
      <c r="F6" s="4">
        <v>3</v>
      </c>
      <c r="G6" s="4">
        <v>3</v>
      </c>
      <c r="H6" s="4">
        <v>3</v>
      </c>
      <c r="I6" s="4">
        <v>3</v>
      </c>
    </row>
    <row r="7" spans="1:9" x14ac:dyDescent="0.2">
      <c r="B7" s="2" t="s">
        <v>2</v>
      </c>
      <c r="C7" s="2" t="str">
        <f>C4</f>
        <v>History</v>
      </c>
      <c r="D7" s="2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16</v>
      </c>
    </row>
    <row r="8" spans="1:9" x14ac:dyDescent="0.2">
      <c r="B8" s="2" t="s">
        <v>6</v>
      </c>
      <c r="C8">
        <f ca="1">_xll.NORM(C5,C6)</f>
        <v>8.5452969981398859</v>
      </c>
      <c r="D8">
        <f ca="1">_xll.NORM(D5,D6)</f>
        <v>8.5812186117826172</v>
      </c>
      <c r="E8">
        <f ca="1">_xll.NORM(E5,E6)</f>
        <v>13.740584402387546</v>
      </c>
      <c r="F8">
        <f ca="1">_xll.NORM(F5,F6)</f>
        <v>17.793335271320956</v>
      </c>
      <c r="G8">
        <f ca="1">_xll.NORM(G5,G6)</f>
        <v>16.415886758049073</v>
      </c>
      <c r="H8">
        <f ca="1">_xll.NORM(H5,H6)</f>
        <v>18.427219717109224</v>
      </c>
      <c r="I8">
        <f ca="1">_xll.NORM(I5,I6)</f>
        <v>24.823147317036245</v>
      </c>
    </row>
    <row r="9" spans="1:9" x14ac:dyDescent="0.2">
      <c r="C9" t="str">
        <f ca="1">_xll.VFORMULA(C8)</f>
        <v>=NORM(C5,C6)</v>
      </c>
    </row>
    <row r="11" spans="1:9" x14ac:dyDescent="0.2">
      <c r="B11" s="2" t="s">
        <v>9</v>
      </c>
      <c r="C11" s="4">
        <f>C5/$C$5</f>
        <v>1</v>
      </c>
      <c r="D11" s="4">
        <f t="shared" ref="D11:I11" si="0">D5/$C$5</f>
        <v>1.2</v>
      </c>
      <c r="E11" s="4">
        <f t="shared" si="0"/>
        <v>1.4</v>
      </c>
      <c r="F11" s="4">
        <f t="shared" si="0"/>
        <v>1.6</v>
      </c>
      <c r="G11" s="4">
        <f t="shared" si="0"/>
        <v>1.8</v>
      </c>
      <c r="H11" s="4">
        <f t="shared" si="0"/>
        <v>2</v>
      </c>
      <c r="I11" s="4">
        <f t="shared" si="0"/>
        <v>2.2000000000000002</v>
      </c>
    </row>
    <row r="12" spans="1:9" x14ac:dyDescent="0.2">
      <c r="C12" s="2" t="s">
        <v>18</v>
      </c>
      <c r="D12" s="2" t="s">
        <v>19</v>
      </c>
      <c r="E12" s="2" t="s">
        <v>20</v>
      </c>
      <c r="F12" s="2" t="s">
        <v>21</v>
      </c>
      <c r="G12" s="2" t="s">
        <v>22</v>
      </c>
      <c r="H12" s="2" t="s">
        <v>23</v>
      </c>
      <c r="I12" s="2" t="s">
        <v>24</v>
      </c>
    </row>
    <row r="13" spans="1:9" x14ac:dyDescent="0.2">
      <c r="B13" s="2" t="s">
        <v>17</v>
      </c>
      <c r="C13">
        <f ca="1">_xll.NORM(C5,C6*C11)</f>
        <v>15.120878387697639</v>
      </c>
      <c r="D13">
        <f ca="1">_xll.NORM(D5,D6*D11)</f>
        <v>12.010740131875119</v>
      </c>
      <c r="E13">
        <f ca="1">_xll.NORM(E5,E6*E11)</f>
        <v>20.673797176149936</v>
      </c>
      <c r="F13">
        <f ca="1">_xll.NORM(F5,F6*F11)</f>
        <v>8.7600091688245989</v>
      </c>
      <c r="G13">
        <f ca="1">_xll.NORM(G5,G6*G11)</f>
        <v>18.332739464545718</v>
      </c>
      <c r="H13">
        <f ca="1">_xll.NORM(H5,H6*H11)</f>
        <v>30.438286480568127</v>
      </c>
      <c r="I13">
        <f ca="1">_xll.NORM(I5,I6*I11)</f>
        <v>23.836955084830372</v>
      </c>
    </row>
    <row r="14" spans="1:9" x14ac:dyDescent="0.2">
      <c r="C14" t="str">
        <f ca="1">_xll.VFORMULA(C13)</f>
        <v>=NORM(C5,C6*C11)</v>
      </c>
    </row>
    <row r="16" spans="1:9" x14ac:dyDescent="0.2">
      <c r="B16" s="2" t="s">
        <v>60</v>
      </c>
    </row>
    <row r="17" spans="2:9" x14ac:dyDescent="0.2">
      <c r="C17" s="4">
        <v>1</v>
      </c>
      <c r="D17" s="4">
        <v>1.5</v>
      </c>
      <c r="E17" s="4">
        <v>1.7</v>
      </c>
      <c r="F17" s="4">
        <v>1.8</v>
      </c>
      <c r="G17" s="4">
        <v>2</v>
      </c>
      <c r="H17" s="4">
        <v>2.5</v>
      </c>
      <c r="I17" s="4">
        <v>2.9</v>
      </c>
    </row>
    <row r="18" spans="2:9" x14ac:dyDescent="0.2">
      <c r="C18" s="2" t="s">
        <v>25</v>
      </c>
      <c r="D18" s="2" t="s">
        <v>26</v>
      </c>
      <c r="E18" s="2" t="s">
        <v>27</v>
      </c>
      <c r="F18" s="2" t="s">
        <v>28</v>
      </c>
      <c r="G18" s="2" t="s">
        <v>29</v>
      </c>
      <c r="H18" s="2" t="s">
        <v>30</v>
      </c>
      <c r="I18" s="2" t="s">
        <v>31</v>
      </c>
    </row>
    <row r="19" spans="2:9" x14ac:dyDescent="0.2">
      <c r="B19" s="2" t="s">
        <v>32</v>
      </c>
      <c r="C19">
        <f ca="1">_xll.NORM(C5,C6*C11*C17)</f>
        <v>9.3093836579951841</v>
      </c>
      <c r="D19">
        <f ca="1">_xll.NORM(D5,D6*D11*D17)</f>
        <v>9.520068574990681</v>
      </c>
      <c r="E19">
        <f ca="1">_xll.NORM(E5,E6*E11*E17)</f>
        <v>22.155547813679053</v>
      </c>
      <c r="F19">
        <f ca="1">_xll.NORM(F5,F6*F11*F17)</f>
        <v>22.816919422366492</v>
      </c>
      <c r="G19">
        <f ca="1">_xll.NORM(G5,G6*G11*G17)</f>
        <v>2.2414712768021605</v>
      </c>
      <c r="H19">
        <f ca="1">_xll.NORM(H5,H6*H11*H17)</f>
        <v>29.556773101469968</v>
      </c>
      <c r="I19">
        <f ca="1">_xll.NORM(I5,I6*I11*I17)</f>
        <v>2.3788497892583713</v>
      </c>
    </row>
    <row r="20" spans="2:9" x14ac:dyDescent="0.2">
      <c r="C20" t="str">
        <f ca="1">_xll.VFORMULA(C19)</f>
        <v>=NORM(C5,C6*C11*C17)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66"/>
  <sheetViews>
    <sheetView topLeftCell="E48" zoomScale="140" zoomScaleNormal="140" workbookViewId="0">
      <selection activeCell="J55" sqref="J55"/>
    </sheetView>
  </sheetViews>
  <sheetFormatPr defaultRowHeight="12.75" x14ac:dyDescent="0.2"/>
  <sheetData>
    <row r="4" spans="2:10" x14ac:dyDescent="0.2">
      <c r="C4" t="s">
        <v>0</v>
      </c>
      <c r="D4" s="2" t="s">
        <v>7</v>
      </c>
      <c r="E4" s="2" t="s">
        <v>8</v>
      </c>
      <c r="I4" t="s">
        <v>42</v>
      </c>
    </row>
    <row r="5" spans="2:10" x14ac:dyDescent="0.2">
      <c r="B5">
        <v>1</v>
      </c>
      <c r="C5">
        <v>0</v>
      </c>
      <c r="D5">
        <f t="shared" ref="D5:D14" si="0">C5-$C$17</f>
        <v>-15.559999999999999</v>
      </c>
      <c r="E5">
        <f t="shared" ref="E5:E14" si="1">D5/$C$17</f>
        <v>-1</v>
      </c>
      <c r="I5" t="s">
        <v>33</v>
      </c>
    </row>
    <row r="6" spans="2:10" x14ac:dyDescent="0.2">
      <c r="B6">
        <v>2</v>
      </c>
      <c r="C6">
        <v>8</v>
      </c>
      <c r="D6">
        <f t="shared" si="0"/>
        <v>-7.5599999999999987</v>
      </c>
      <c r="E6">
        <f t="shared" si="1"/>
        <v>-0.48586118251928018</v>
      </c>
      <c r="I6" s="3" t="s">
        <v>34</v>
      </c>
      <c r="J6" s="3" t="str">
        <f>EMP!$C$4</f>
        <v>Y</v>
      </c>
    </row>
    <row r="7" spans="2:10" x14ac:dyDescent="0.2">
      <c r="B7">
        <v>3</v>
      </c>
      <c r="C7">
        <v>10</v>
      </c>
      <c r="D7">
        <f t="shared" si="0"/>
        <v>-5.5599999999999987</v>
      </c>
      <c r="E7">
        <f t="shared" si="1"/>
        <v>-0.35732647814910018</v>
      </c>
      <c r="I7">
        <v>1</v>
      </c>
      <c r="J7">
        <f>(EMP!C$5-J$17)</f>
        <v>-15.559999999999999</v>
      </c>
    </row>
    <row r="8" spans="2:10" x14ac:dyDescent="0.2">
      <c r="B8">
        <v>4</v>
      </c>
      <c r="C8">
        <v>12.1</v>
      </c>
      <c r="D8">
        <f t="shared" si="0"/>
        <v>-3.4599999999999991</v>
      </c>
      <c r="E8">
        <f t="shared" si="1"/>
        <v>-0.22236503856041126</v>
      </c>
      <c r="I8">
        <v>2</v>
      </c>
      <c r="J8">
        <f>(EMP!C$6-J$17)</f>
        <v>-7.5599999999999987</v>
      </c>
    </row>
    <row r="9" spans="2:10" x14ac:dyDescent="0.2">
      <c r="B9">
        <v>5</v>
      </c>
      <c r="C9">
        <v>13.9</v>
      </c>
      <c r="D9">
        <f t="shared" si="0"/>
        <v>-1.6599999999999984</v>
      </c>
      <c r="E9">
        <f t="shared" si="1"/>
        <v>-0.10668380462724926</v>
      </c>
      <c r="I9">
        <v>3</v>
      </c>
      <c r="J9">
        <f>(EMP!C$7-J$17)</f>
        <v>-5.5599999999999987</v>
      </c>
    </row>
    <row r="10" spans="2:10" x14ac:dyDescent="0.2">
      <c r="B10">
        <v>6</v>
      </c>
      <c r="C10">
        <v>15.6</v>
      </c>
      <c r="D10">
        <f t="shared" si="0"/>
        <v>4.0000000000000924E-2</v>
      </c>
      <c r="E10">
        <f t="shared" si="1"/>
        <v>2.5706940874036586E-3</v>
      </c>
      <c r="I10">
        <v>4</v>
      </c>
      <c r="J10">
        <f>(EMP!C$8-J$17)</f>
        <v>-3.4599999999999991</v>
      </c>
    </row>
    <row r="11" spans="2:10" x14ac:dyDescent="0.2">
      <c r="B11">
        <v>7</v>
      </c>
      <c r="C11">
        <v>17.100000000000001</v>
      </c>
      <c r="D11">
        <f t="shared" si="0"/>
        <v>1.5400000000000027</v>
      </c>
      <c r="E11">
        <f t="shared" si="1"/>
        <v>9.8971722365038747E-2</v>
      </c>
      <c r="I11">
        <v>5</v>
      </c>
      <c r="J11">
        <f>(EMP!C$9-J$17)</f>
        <v>-1.6599999999999984</v>
      </c>
    </row>
    <row r="12" spans="2:10" x14ac:dyDescent="0.2">
      <c r="B12">
        <v>8</v>
      </c>
      <c r="C12">
        <v>24</v>
      </c>
      <c r="D12">
        <f t="shared" si="0"/>
        <v>8.4400000000000013</v>
      </c>
      <c r="E12">
        <f t="shared" si="1"/>
        <v>0.54241645244215952</v>
      </c>
      <c r="I12">
        <v>6</v>
      </c>
      <c r="J12">
        <f>(EMP!C$10-J$17)</f>
        <v>4.0000000000000924E-2</v>
      </c>
    </row>
    <row r="13" spans="2:10" x14ac:dyDescent="0.2">
      <c r="B13">
        <v>9</v>
      </c>
      <c r="C13">
        <v>24</v>
      </c>
      <c r="D13">
        <f t="shared" si="0"/>
        <v>8.4400000000000013</v>
      </c>
      <c r="E13">
        <f t="shared" si="1"/>
        <v>0.54241645244215952</v>
      </c>
      <c r="I13">
        <v>7</v>
      </c>
      <c r="J13">
        <f>(EMP!C$11-J$17)</f>
        <v>1.5400000000000027</v>
      </c>
    </row>
    <row r="14" spans="2:10" x14ac:dyDescent="0.2">
      <c r="B14">
        <v>10</v>
      </c>
      <c r="C14">
        <v>30.9</v>
      </c>
      <c r="D14">
        <f t="shared" si="0"/>
        <v>15.34</v>
      </c>
      <c r="E14">
        <f t="shared" si="1"/>
        <v>0.98586118251928023</v>
      </c>
      <c r="I14">
        <v>8</v>
      </c>
      <c r="J14">
        <f>(EMP!C$12-J$17)</f>
        <v>8.4400000000000013</v>
      </c>
    </row>
    <row r="15" spans="2:10" x14ac:dyDescent="0.2">
      <c r="I15">
        <v>9</v>
      </c>
      <c r="J15">
        <f>(EMP!C$13-J$17)</f>
        <v>8.4400000000000013</v>
      </c>
    </row>
    <row r="16" spans="2:10" x14ac:dyDescent="0.2">
      <c r="B16" s="1"/>
      <c r="C16" t="str">
        <f>C4</f>
        <v>Y</v>
      </c>
      <c r="D16" t="str">
        <f>D4</f>
        <v>Y-Bar</v>
      </c>
      <c r="E16" t="str">
        <f>E4</f>
        <v>% Dev</v>
      </c>
      <c r="I16" s="3">
        <v>10</v>
      </c>
      <c r="J16" s="3">
        <f>(EMP!C$14-J$17)</f>
        <v>15.34</v>
      </c>
    </row>
    <row r="17" spans="2:10" x14ac:dyDescent="0.2">
      <c r="B17" s="1" t="s">
        <v>3</v>
      </c>
      <c r="C17">
        <f>AVERAGE(EMP!C5:C14)</f>
        <v>15.559999999999999</v>
      </c>
      <c r="D17">
        <f>AVERAGE(EMP!D5:D14)</f>
        <v>1.7763568394002505E-15</v>
      </c>
      <c r="E17">
        <f>AVERAGE(EMP!E5:E14)</f>
        <v>0</v>
      </c>
      <c r="I17" t="s">
        <v>3</v>
      </c>
      <c r="J17">
        <f>AVERAGE(EMP!C$5:C$14)</f>
        <v>15.559999999999999</v>
      </c>
    </row>
    <row r="18" spans="2:10" x14ac:dyDescent="0.2">
      <c r="B18" s="1" t="s">
        <v>4</v>
      </c>
      <c r="C18">
        <f>STDEV(EMP!C5:C14)</f>
        <v>8.9756708198700537</v>
      </c>
      <c r="D18">
        <f>STDEV(EMP!D5:D14)</f>
        <v>8.9756708198700483</v>
      </c>
      <c r="E18">
        <f>STDEV(EMP!E5:E14)</f>
        <v>0.57684259767802371</v>
      </c>
      <c r="I18" t="s">
        <v>35</v>
      </c>
      <c r="J18">
        <f>STDEVP(EMP!C$5:C$14)</f>
        <v>8.5150689956100809</v>
      </c>
    </row>
    <row r="19" spans="2:10" x14ac:dyDescent="0.2">
      <c r="B19" s="1" t="s">
        <v>5</v>
      </c>
      <c r="C19">
        <f>(EMP!C18/EMP!C17)</f>
        <v>0.57684259767802404</v>
      </c>
      <c r="D19">
        <f>(EMP!D18/EMP!D17)*100</f>
        <v>5.052853469970873E+17</v>
      </c>
      <c r="E19" t="e">
        <f>(EMP!E18/EMP!E17)*100</f>
        <v>#DIV/0!</v>
      </c>
      <c r="I19" t="s">
        <v>36</v>
      </c>
      <c r="J19">
        <f>100*J$18/J$17</f>
        <v>54.724093802121352</v>
      </c>
    </row>
    <row r="20" spans="2:10" x14ac:dyDescent="0.2">
      <c r="B20" s="1"/>
      <c r="I20" t="s">
        <v>37</v>
      </c>
      <c r="J20">
        <f>CORREL(J$7:J$15,J$8:J$16)</f>
        <v>0.92400233384103758</v>
      </c>
    </row>
    <row r="21" spans="2:10" x14ac:dyDescent="0.2">
      <c r="B21" s="1"/>
    </row>
    <row r="22" spans="2:10" x14ac:dyDescent="0.2">
      <c r="B22" s="1"/>
      <c r="I22" t="s">
        <v>38</v>
      </c>
    </row>
    <row r="23" spans="2:10" x14ac:dyDescent="0.2">
      <c r="B23" s="1"/>
      <c r="I23" s="3" t="s">
        <v>34</v>
      </c>
      <c r="J23" s="3" t="str">
        <f>EMP!$C$4</f>
        <v>Y</v>
      </c>
    </row>
    <row r="24" spans="2:10" x14ac:dyDescent="0.2">
      <c r="B24" s="1"/>
      <c r="I24">
        <v>1</v>
      </c>
      <c r="J24">
        <f>EMP!J$7/J$17</f>
        <v>-1</v>
      </c>
    </row>
    <row r="25" spans="2:10" x14ac:dyDescent="0.2">
      <c r="I25">
        <v>2</v>
      </c>
      <c r="J25">
        <f>EMP!J$8/J$17</f>
        <v>-0.48586118251928018</v>
      </c>
    </row>
    <row r="26" spans="2:10" x14ac:dyDescent="0.2">
      <c r="I26">
        <v>3</v>
      </c>
      <c r="J26">
        <f>EMP!J$9/J$17</f>
        <v>-0.35732647814910018</v>
      </c>
    </row>
    <row r="27" spans="2:10" x14ac:dyDescent="0.2">
      <c r="I27">
        <v>4</v>
      </c>
      <c r="J27">
        <f>EMP!J$10/J$17</f>
        <v>-0.22236503856041126</v>
      </c>
    </row>
    <row r="28" spans="2:10" x14ac:dyDescent="0.2">
      <c r="I28">
        <v>5</v>
      </c>
      <c r="J28">
        <f>EMP!J$11/J$17</f>
        <v>-0.10668380462724926</v>
      </c>
    </row>
    <row r="29" spans="2:10" x14ac:dyDescent="0.2">
      <c r="I29">
        <v>6</v>
      </c>
      <c r="J29">
        <f>EMP!J$12/J$17</f>
        <v>2.5706940874036586E-3</v>
      </c>
    </row>
    <row r="30" spans="2:10" x14ac:dyDescent="0.2">
      <c r="I30">
        <v>7</v>
      </c>
      <c r="J30">
        <f>EMP!J$13/J$17</f>
        <v>9.8971722365038747E-2</v>
      </c>
    </row>
    <row r="31" spans="2:10" x14ac:dyDescent="0.2">
      <c r="I31">
        <v>8</v>
      </c>
      <c r="J31">
        <f>EMP!J$14/J$17</f>
        <v>0.54241645244215952</v>
      </c>
    </row>
    <row r="32" spans="2:10" x14ac:dyDescent="0.2">
      <c r="I32">
        <v>9</v>
      </c>
      <c r="J32">
        <f>EMP!J$15/J$17</f>
        <v>0.54241645244215952</v>
      </c>
    </row>
    <row r="33" spans="9:10" x14ac:dyDescent="0.2">
      <c r="I33" s="3">
        <v>10</v>
      </c>
      <c r="J33" s="3">
        <f>EMP!J$16/J$17</f>
        <v>0.98586118251928023</v>
      </c>
    </row>
    <row r="35" spans="9:10" x14ac:dyDescent="0.2">
      <c r="I35" t="s">
        <v>39</v>
      </c>
    </row>
    <row r="36" spans="9:10" x14ac:dyDescent="0.2">
      <c r="J36" t="str">
        <f>EMP!$C$4</f>
        <v>Y</v>
      </c>
    </row>
    <row r="37" spans="9:10" x14ac:dyDescent="0.2">
      <c r="I37" t="str">
        <f>EMP!$C$4</f>
        <v>Y</v>
      </c>
      <c r="J37">
        <f>CORREL(J$24:J$33,J$24:J$33)</f>
        <v>1.0000000000000002</v>
      </c>
    </row>
    <row r="39" spans="9:10" x14ac:dyDescent="0.2">
      <c r="I39" t="s">
        <v>40</v>
      </c>
    </row>
    <row r="40" spans="9:10" x14ac:dyDescent="0.2">
      <c r="I40" s="3" t="s">
        <v>41</v>
      </c>
      <c r="J40" s="3" t="str">
        <f>EMP!$C$4</f>
        <v>Y</v>
      </c>
    </row>
    <row r="41" spans="9:10" x14ac:dyDescent="0.2">
      <c r="I41">
        <v>0</v>
      </c>
      <c r="J41">
        <f>IF(J$42&lt;0,J$42* 1.0001,J$42*0.9999)</f>
        <v>-1.0001</v>
      </c>
    </row>
    <row r="42" spans="9:10" x14ac:dyDescent="0.2">
      <c r="I42">
        <v>5.000000074505806E-2</v>
      </c>
      <c r="J42">
        <f>IF(J$17&gt;0,(SMALL(EMP!C$5:C$14,$I$7)-J$17)/J$17,(LARGE(EMP!C$5:C$14,$I$7)-J$17)/J$17)</f>
        <v>-1</v>
      </c>
    </row>
    <row r="43" spans="9:10" x14ac:dyDescent="0.2">
      <c r="I43">
        <v>0.15000000596046448</v>
      </c>
      <c r="J43">
        <f>IF(J$17&gt;0,(SMALL(EMP!C$5:C$14,$I$8)-J$17)/J$17,(LARGE(EMP!C$5:C$14,$I$8)-J$17)/J$17)</f>
        <v>-0.48586118251928018</v>
      </c>
    </row>
    <row r="44" spans="9:10" x14ac:dyDescent="0.2">
      <c r="I44">
        <v>0.25</v>
      </c>
      <c r="J44">
        <f>IF(J$17&gt;0,(SMALL(EMP!C$5:C$14,$I$9)-J$17)/J$17,(LARGE(EMP!C$5:C$14,$I$9)-J$17)/J$17)</f>
        <v>-0.35732647814910018</v>
      </c>
    </row>
    <row r="45" spans="9:10" x14ac:dyDescent="0.2">
      <c r="I45">
        <v>0.34999999403953552</v>
      </c>
      <c r="J45">
        <f>IF(J$17&gt;0,(SMALL(EMP!C$5:C$14,$I$10)-J$17)/J$17,(LARGE(EMP!C$5:C$14,$I$10)-J$17)/J$17)</f>
        <v>-0.22236503856041126</v>
      </c>
    </row>
    <row r="46" spans="9:10" x14ac:dyDescent="0.2">
      <c r="I46">
        <v>0.44999998807907104</v>
      </c>
      <c r="J46">
        <f>IF(J$17&gt;0,(SMALL(EMP!C$5:C$14,$I$11)-J$17)/J$17,(LARGE(EMP!C$5:C$14,$I$11)-J$17)/J$17)</f>
        <v>-0.10668380462724926</v>
      </c>
    </row>
    <row r="47" spans="9:10" x14ac:dyDescent="0.2">
      <c r="I47">
        <v>0.55000001192092896</v>
      </c>
      <c r="J47">
        <f>IF(J$17&gt;0,(SMALL(EMP!C$5:C$14,$I$12)-J$17)/J$17,(LARGE(EMP!C$5:C$14,$I$12)-J$17)/J$17)</f>
        <v>2.5706940874036586E-3</v>
      </c>
    </row>
    <row r="48" spans="9:10" x14ac:dyDescent="0.2">
      <c r="I48">
        <v>0.65000003576278687</v>
      </c>
      <c r="J48">
        <f>IF(J$17&gt;0,(SMALL(EMP!C$5:C$14,$I$13)-J$17)/J$17,(LARGE(EMP!C$5:C$14,$I$13)-J$17)/J$17)</f>
        <v>9.8971722365038747E-2</v>
      </c>
    </row>
    <row r="49" spans="9:16" x14ac:dyDescent="0.2">
      <c r="I49">
        <v>0.75000005960464478</v>
      </c>
      <c r="J49">
        <f>IF(J$17&gt;0,(SMALL(EMP!C$5:C$14,$I$14)-J$17)/J$17,(LARGE(EMP!C$5:C$14,$I$14)-J$17)/J$17)</f>
        <v>0.54241645244215952</v>
      </c>
    </row>
    <row r="50" spans="9:16" x14ac:dyDescent="0.2">
      <c r="I50">
        <v>0.85000008344650269</v>
      </c>
      <c r="J50">
        <f>IF(J$17&gt;0,(SMALL(EMP!C$5:C$14,$I$15)-J$17)/J$17,(LARGE(EMP!C$5:C$14,$I$15)-J$17)/J$17)</f>
        <v>0.54241645244215952</v>
      </c>
    </row>
    <row r="51" spans="9:16" x14ac:dyDescent="0.2">
      <c r="I51">
        <v>0.9500001072883606</v>
      </c>
      <c r="J51">
        <f>IF(J$17&gt;0,(SMALL(EMP!C$5:C$14,$I$16)-J$17)/J$17,(LARGE(EMP!C$5:C$14,$I$16)-J$17)/J$17)</f>
        <v>0.98586118251928023</v>
      </c>
    </row>
    <row r="52" spans="9:16" x14ac:dyDescent="0.2">
      <c r="I52" s="3">
        <v>1</v>
      </c>
      <c r="J52" s="3">
        <f>IF(J$51&lt;0,J$51* 0.9999,J$51*1.0001)</f>
        <v>0.9859597686375321</v>
      </c>
    </row>
    <row r="54" spans="9:16" x14ac:dyDescent="0.2">
      <c r="J54" s="2" t="s">
        <v>44</v>
      </c>
      <c r="K54" s="2" t="s">
        <v>45</v>
      </c>
      <c r="L54" s="2" t="s">
        <v>46</v>
      </c>
      <c r="M54" s="2" t="s">
        <v>47</v>
      </c>
      <c r="N54" s="2" t="s">
        <v>48</v>
      </c>
      <c r="O54" s="2" t="s">
        <v>49</v>
      </c>
      <c r="P54" s="2" t="s">
        <v>50</v>
      </c>
    </row>
    <row r="55" spans="9:16" x14ac:dyDescent="0.2">
      <c r="I55" s="2" t="s">
        <v>43</v>
      </c>
      <c r="J55">
        <f ca="1">_xll.EMP($J$41:$J$52,$I$41:$I$52)</f>
        <v>-0.30295968405865104</v>
      </c>
      <c r="K55">
        <f ca="1">_xll.EMP($J$41:$J$52,$I$41:$I$52)</f>
        <v>0.11599589658432971</v>
      </c>
      <c r="L55">
        <f ca="1">_xll.EMP($J$41:$J$52,$I$41:$I$52)</f>
        <v>0.65598380968460279</v>
      </c>
      <c r="M55">
        <f ca="1">_xll.EMP($J$41:$J$52,$I$41:$I$52)</f>
        <v>-0.3867849647017173</v>
      </c>
      <c r="N55">
        <f ca="1">_xll.EMP($J$41:$J$52,$I$41:$I$52)</f>
        <v>-0.26000167933415219</v>
      </c>
      <c r="O55">
        <f ca="1">_xll.EMP($J$41:$J$52,$I$41:$I$52)</f>
        <v>-4.6555155126505793E-2</v>
      </c>
      <c r="P55">
        <f ca="1">_xll.EMP($J$41:$J$52,$I$41:$I$52)</f>
        <v>-0.71826550293939884</v>
      </c>
    </row>
    <row r="56" spans="9:16" x14ac:dyDescent="0.2">
      <c r="J56" t="str">
        <f ca="1">_xll.VFORMULA(J55)</f>
        <v>=EMP($J$41:$J$52,$I$41:$I$52)</v>
      </c>
      <c r="N56" t="str">
        <f ca="1">_xll.VFORMULA(N55)</f>
        <v>=EMP($J$41:$J$52,$I$41:$I$52)</v>
      </c>
    </row>
    <row r="58" spans="9:16" x14ac:dyDescent="0.2">
      <c r="I58" s="2" t="s">
        <v>51</v>
      </c>
      <c r="J58">
        <f>J17</f>
        <v>15.559999999999999</v>
      </c>
      <c r="K58">
        <f t="shared" ref="K58:P58" si="2">J58+1</f>
        <v>16.559999999999999</v>
      </c>
      <c r="L58">
        <f t="shared" si="2"/>
        <v>17.559999999999999</v>
      </c>
      <c r="M58">
        <f t="shared" si="2"/>
        <v>18.559999999999999</v>
      </c>
      <c r="N58">
        <f t="shared" si="2"/>
        <v>19.559999999999999</v>
      </c>
      <c r="O58">
        <f t="shared" si="2"/>
        <v>20.56</v>
      </c>
      <c r="P58">
        <f t="shared" si="2"/>
        <v>21.56</v>
      </c>
    </row>
    <row r="59" spans="9:16" x14ac:dyDescent="0.2">
      <c r="J59" t="str">
        <f>J54</f>
        <v>Hist</v>
      </c>
      <c r="K59" t="str">
        <f t="shared" ref="K59:P59" si="3">K54</f>
        <v>Yeat t+1</v>
      </c>
      <c r="L59" t="str">
        <f t="shared" si="3"/>
        <v>Yeat t+2</v>
      </c>
      <c r="M59" t="str">
        <f t="shared" si="3"/>
        <v>Yeat t+3</v>
      </c>
      <c r="N59" t="str">
        <f t="shared" si="3"/>
        <v>Yeat t+4</v>
      </c>
      <c r="O59" t="str">
        <f t="shared" si="3"/>
        <v>Yeat t+5</v>
      </c>
      <c r="P59" t="str">
        <f t="shared" si="3"/>
        <v>Yeat t+6</v>
      </c>
    </row>
    <row r="60" spans="9:16" x14ac:dyDescent="0.2">
      <c r="I60" s="2" t="s">
        <v>52</v>
      </c>
      <c r="J60">
        <f ca="1">J58*(1+J55)</f>
        <v>10.84594731604739</v>
      </c>
      <c r="K60">
        <f t="shared" ref="K60:P60" ca="1" si="4">K58*(1+K55)</f>
        <v>18.480892047436498</v>
      </c>
      <c r="L60">
        <f t="shared" ca="1" si="4"/>
        <v>29.079075698061626</v>
      </c>
      <c r="M60">
        <f t="shared" ca="1" si="4"/>
        <v>11.381271055136127</v>
      </c>
      <c r="N60">
        <f t="shared" ca="1" si="4"/>
        <v>14.474367152223982</v>
      </c>
      <c r="O60">
        <f t="shared" ca="1" si="4"/>
        <v>19.602826010599042</v>
      </c>
      <c r="P60">
        <f t="shared" ca="1" si="4"/>
        <v>6.074195756626561</v>
      </c>
    </row>
    <row r="63" spans="9:16" x14ac:dyDescent="0.2">
      <c r="I63" s="2" t="s">
        <v>61</v>
      </c>
    </row>
    <row r="64" spans="9:16" x14ac:dyDescent="0.2">
      <c r="J64" s="4">
        <v>1</v>
      </c>
      <c r="K64" s="4">
        <v>1.5</v>
      </c>
      <c r="L64" s="4">
        <v>1.75</v>
      </c>
      <c r="M64" s="4">
        <v>2</v>
      </c>
      <c r="N64" s="4">
        <v>2.25</v>
      </c>
      <c r="O64" s="4">
        <v>2.5</v>
      </c>
      <c r="P64" s="4">
        <v>3</v>
      </c>
    </row>
    <row r="65" spans="9:16" x14ac:dyDescent="0.2">
      <c r="J65" s="2" t="s">
        <v>53</v>
      </c>
      <c r="K65" s="2" t="s">
        <v>54</v>
      </c>
      <c r="L65" s="2" t="s">
        <v>55</v>
      </c>
      <c r="M65" s="2" t="s">
        <v>56</v>
      </c>
      <c r="N65" s="2" t="s">
        <v>57</v>
      </c>
      <c r="O65" s="2" t="s">
        <v>58</v>
      </c>
      <c r="P65" s="2" t="s">
        <v>59</v>
      </c>
    </row>
    <row r="66" spans="9:16" x14ac:dyDescent="0.2">
      <c r="I66" s="2" t="s">
        <v>77</v>
      </c>
      <c r="J66">
        <f ca="1">J58*(1+J55*J64)</f>
        <v>10.84594731604739</v>
      </c>
      <c r="K66">
        <f t="shared" ref="K66:P66" ca="1" si="5">K58*(1+K55*K64)</f>
        <v>19.44133807115475</v>
      </c>
      <c r="L66">
        <f t="shared" ca="1" si="5"/>
        <v>37.718382471607846</v>
      </c>
      <c r="M66">
        <f t="shared" ca="1" si="5"/>
        <v>4.2025421102722538</v>
      </c>
      <c r="N66">
        <f t="shared" ca="1" si="5"/>
        <v>8.1173260925039603</v>
      </c>
      <c r="O66">
        <f t="shared" ca="1" si="5"/>
        <v>18.1670650264976</v>
      </c>
      <c r="P66">
        <f t="shared" ca="1" si="5"/>
        <v>-24.897412730120319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SimData</vt:lpstr>
      <vt:lpstr>Normal</vt:lpstr>
      <vt:lpstr>EMP</vt:lpstr>
    </vt:vector>
  </TitlesOfParts>
  <Company>Department of Agricultural Economics at TAMU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Richardson</dc:creator>
  <cp:lastModifiedBy>James W. Richardson</cp:lastModifiedBy>
  <dcterms:created xsi:type="dcterms:W3CDTF">2002-12-09T00:37:35Z</dcterms:created>
  <dcterms:modified xsi:type="dcterms:W3CDTF">2014-10-28T03:49:03Z</dcterms:modified>
</cp:coreProperties>
</file>