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4070" windowHeight="10590" activeTab="0"/>
  </bookViews>
  <sheets>
    <sheet name="Sheet1" sheetId="1" r:id="rId1"/>
    <sheet name="Sheet2" sheetId="2" r:id="rId2"/>
  </sheets>
  <definedNames>
    <definedName name="_xlnm.Print_Area" localSheetId="0">'Sheet1'!$A$1:$F$59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<sst xmlns="http://schemas.openxmlformats.org/spreadsheetml/2006/main" count="53" uniqueCount="42">
  <si>
    <t>James Richardson, Keith Schumman, and Paul Feldman</t>
  </si>
  <si>
    <t>Formula Y=f(X)</t>
  </si>
  <si>
    <t>Max Iterations</t>
  </si>
  <si>
    <t>Type of Optimization</t>
  </si>
  <si>
    <t>Lower Bound for X</t>
  </si>
  <si>
    <t>Upper Bound for X</t>
  </si>
  <si>
    <t>Level of Precision</t>
  </si>
  <si>
    <t>Opt Function</t>
  </si>
  <si>
    <t>No. of Partitions</t>
  </si>
  <si>
    <t>Formula Y = X^2</t>
  </si>
  <si>
    <t>Returns the approximate optimal value for X that Maximizes or Mnimizes Y</t>
  </si>
  <si>
    <t>min</t>
  </si>
  <si>
    <t xml:space="preserve">Value of Y at Optimal </t>
  </si>
  <si>
    <t xml:space="preserve">Value of Y at the Optimal </t>
  </si>
  <si>
    <t>Approximate the Integral a Function Over a Specified Range</t>
  </si>
  <si>
    <t>Find the approximate value of X that makes Y equal a desired value, given that Y = f(X)</t>
  </si>
  <si>
    <t>Opt Function Solves for X</t>
  </si>
  <si>
    <t>Target Value of Y</t>
  </si>
  <si>
    <t>Changeable X in Optimization</t>
  </si>
  <si>
    <t>Check the Value of Y</t>
  </si>
  <si>
    <t>Function to Integrate</t>
  </si>
  <si>
    <t>© November 2004</t>
  </si>
  <si>
    <t>Approximate Optimization of a Function: Minimize a Function Typed into a Cell  by the Golden Section Rule</t>
  </si>
  <si>
    <t>Lower Bound of Y</t>
  </si>
  <si>
    <t>Upper Bound of Y</t>
  </si>
  <si>
    <t>Opt Function so solve for X</t>
  </si>
  <si>
    <t>Starting Value of X must be in Y</t>
  </si>
  <si>
    <t>Minimize the function Y = x^3 - 7*x^2 + x</t>
  </si>
  <si>
    <t>x is equal to:</t>
  </si>
  <si>
    <t>Minimize the value of Y by changing X in the formula Y=100-25*X+45*X^2</t>
  </si>
  <si>
    <t>Formula to max or min</t>
  </si>
  <si>
    <t>This is the optimal value of X</t>
  </si>
  <si>
    <t>X</t>
  </si>
  <si>
    <t>Y</t>
  </si>
  <si>
    <t>Intercept</t>
  </si>
  <si>
    <t>Slope 1</t>
  </si>
  <si>
    <t>Slope 2</t>
  </si>
  <si>
    <t xml:space="preserve">Exponent </t>
  </si>
  <si>
    <t>Variable Reference is X</t>
  </si>
  <si>
    <t>Y = 100 - 25 * X + 45 * X^2</t>
  </si>
  <si>
    <t>Simetar's Answer for Integral</t>
  </si>
  <si>
    <t>True Integral of Y over Range of X = 0 to 100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</si>
</sst>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_(* #,##0.0_);_(* \(#,##0.0\);_(* &quot;-&quot;??_);_(@_)"/>
    <numFmt numFmtId="171" formatCode="_(* #,##0_);_(* \(#,##0\);_(* &quot;-&quot;??_);_(@_)"/>
    <numFmt numFmtId="172" formatCode="0.0000000"/>
    <numFmt numFmtId="173" formatCode="0.000000"/>
    <numFmt numFmtId="174" formatCode="0.00000000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10" xfId="0" applyFill="1" applyBorder="1" applyAlignment="1">
      <alignment/>
    </xf>
    <xf numFmtId="170" fontId="0" fillId="0" borderId="0" xfId="42" applyNumberFormat="1" applyFont="1" applyFill="1" applyAlignment="1">
      <alignment/>
    </xf>
    <xf numFmtId="171" fontId="0" fillId="0" borderId="0" xfId="42" applyNumberFormat="1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65" fontId="0" fillId="0" borderId="13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 horizontal="right"/>
    </xf>
    <xf numFmtId="0" fontId="0" fillId="0" borderId="13" xfId="0" applyFill="1" applyBorder="1" applyAlignment="1">
      <alignment/>
    </xf>
    <xf numFmtId="166" fontId="0" fillId="0" borderId="11" xfId="0" applyNumberFormat="1" applyFill="1" applyBorder="1" applyAlignment="1" quotePrefix="1">
      <alignment/>
    </xf>
    <xf numFmtId="172" fontId="0" fillId="0" borderId="11" xfId="0" applyNumberFormat="1" applyFill="1" applyBorder="1" applyAlignment="1" quotePrefix="1">
      <alignment/>
    </xf>
    <xf numFmtId="0" fontId="0" fillId="0" borderId="10" xfId="0" applyFill="1" applyBorder="1" applyAlignment="1" quotePrefix="1">
      <alignment/>
    </xf>
    <xf numFmtId="0" fontId="0" fillId="0" borderId="14" xfId="0" applyFill="1" applyBorder="1" applyAlignment="1" quotePrefix="1">
      <alignment/>
    </xf>
    <xf numFmtId="0" fontId="0" fillId="0" borderId="15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1" fillId="0" borderId="0" xfId="0" applyFont="1" applyFill="1" applyAlignment="1">
      <alignment horizontal="right"/>
    </xf>
    <xf numFmtId="2" fontId="0" fillId="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775"/>
          <c:w val="0.961"/>
          <c:h val="0.9245"/>
        </c:manualLayout>
      </c:layout>
      <c:scatterChart>
        <c:scatterStyle val="line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Sheet1!$A$64:$A$88</c:f>
              <c:numCache/>
            </c:numRef>
          </c:xVal>
          <c:yVal>
            <c:numRef>
              <c:f>Sheet1!$B$64:$B$88</c:f>
              <c:numCache/>
            </c:numRef>
          </c:yVal>
          <c:smooth val="0"/>
        </c:ser>
        <c:axId val="54335808"/>
        <c:axId val="19260225"/>
      </c:scatterChart>
      <c:val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0225"/>
        <c:crosses val="autoZero"/>
        <c:crossBetween val="midCat"/>
        <c:dispUnits/>
      </c:valAx>
      <c:valAx>
        <c:axId val="19260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58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62</xdr:row>
      <xdr:rowOff>28575</xdr:rowOff>
    </xdr:from>
    <xdr:to>
      <xdr:col>9</xdr:col>
      <xdr:colOff>238125</xdr:colOff>
      <xdr:row>78</xdr:row>
      <xdr:rowOff>38100</xdr:rowOff>
    </xdr:to>
    <xdr:graphicFrame>
      <xdr:nvGraphicFramePr>
        <xdr:cNvPr id="1" name="Chart 1"/>
        <xdr:cNvGraphicFramePr/>
      </xdr:nvGraphicFramePr>
      <xdr:xfrm>
        <a:off x="2390775" y="10096500"/>
        <a:ext cx="49720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15.28125" style="2" customWidth="1"/>
    <col min="2" max="2" width="12.421875" style="2" customWidth="1"/>
    <col min="3" max="3" width="13.140625" style="2" customWidth="1"/>
    <col min="4" max="5" width="12.421875" style="2" customWidth="1"/>
    <col min="6" max="9" width="10.28125" style="2" customWidth="1"/>
    <col min="10" max="16384" width="8.7109375" style="2" customWidth="1"/>
  </cols>
  <sheetData>
    <row r="1" ht="12.75">
      <c r="A1" s="1" t="str">
        <f>_XLL.WBNAME()</f>
        <v>L24 OCT Function Evaluation.xls</v>
      </c>
    </row>
    <row r="2" ht="12.75">
      <c r="A2" s="2" t="s">
        <v>0</v>
      </c>
    </row>
    <row r="3" ht="12.75">
      <c r="A3" s="2" t="s">
        <v>21</v>
      </c>
    </row>
    <row r="5" ht="12.75">
      <c r="A5" s="1" t="s">
        <v>22</v>
      </c>
    </row>
    <row r="6" ht="12.75">
      <c r="A6" s="2" t="s">
        <v>10</v>
      </c>
    </row>
    <row r="8" ht="12.75">
      <c r="A8" s="1" t="s">
        <v>27</v>
      </c>
    </row>
    <row r="9" spans="1:3" ht="12.75">
      <c r="A9" s="1" t="s">
        <v>28</v>
      </c>
      <c r="B9" s="2">
        <f>_XLL.OPT("x^3-7*x^2+x","min","x",1,10,10000,0.00001)</f>
        <v>4.594113783294085</v>
      </c>
      <c r="C9" s="1" t="str">
        <f>_XLL.VFORMULA(B9)</f>
        <v>=OPT("x^3-7*x^2+x","min","x",1,10,10000,0.00001)</v>
      </c>
    </row>
    <row r="11" ht="13.5" thickBot="1">
      <c r="A11" s="1" t="s">
        <v>29</v>
      </c>
    </row>
    <row r="12" spans="1:4" ht="12.75">
      <c r="A12" s="1" t="s">
        <v>30</v>
      </c>
      <c r="C12" s="17">
        <f>100-25*C14+45*C14^2</f>
        <v>720</v>
      </c>
      <c r="D12" s="2" t="str">
        <f>_XLL.VFORMULA(C12)</f>
        <v>=100-25*C14+45*C14^2</v>
      </c>
    </row>
    <row r="13" spans="1:4" ht="12.75">
      <c r="A13" s="2" t="s">
        <v>3</v>
      </c>
      <c r="C13" s="18" t="s">
        <v>11</v>
      </c>
      <c r="D13" s="2" t="str">
        <f>_XLL.VFORMULA(C13)</f>
        <v>min</v>
      </c>
    </row>
    <row r="14" spans="1:4" ht="12.75">
      <c r="A14" s="2" t="s">
        <v>26</v>
      </c>
      <c r="C14" s="19">
        <v>4</v>
      </c>
      <c r="D14" s="2" t="str">
        <f>_XLL.VFORMULA(C14)</f>
        <v>4</v>
      </c>
    </row>
    <row r="15" spans="1:4" ht="12.75">
      <c r="A15" s="2" t="s">
        <v>23</v>
      </c>
      <c r="C15" s="19">
        <v>-100</v>
      </c>
      <c r="D15" s="2" t="str">
        <f>_XLL.VFORMULA(C15)</f>
        <v>-100</v>
      </c>
    </row>
    <row r="16" spans="1:4" ht="12.75">
      <c r="A16" s="2" t="s">
        <v>24</v>
      </c>
      <c r="C16" s="19">
        <v>1000</v>
      </c>
      <c r="D16" s="2" t="str">
        <f>_XLL.VFORMULA(C16)</f>
        <v>1000</v>
      </c>
    </row>
    <row r="17" spans="1:4" ht="12.75">
      <c r="A17" s="2" t="s">
        <v>2</v>
      </c>
      <c r="C17" s="19">
        <v>10000</v>
      </c>
      <c r="D17" s="2" t="str">
        <f>_XLL.VFORMULA(C17)</f>
        <v>10000</v>
      </c>
    </row>
    <row r="18" spans="1:4" ht="12.75">
      <c r="A18" s="2" t="s">
        <v>6</v>
      </c>
      <c r="C18" s="19">
        <v>1E-07</v>
      </c>
      <c r="D18" s="2" t="str">
        <f>_XLL.VFORMULA(C18)</f>
        <v>0.0000001</v>
      </c>
    </row>
    <row r="19" spans="1:3" ht="12.75">
      <c r="A19" s="1" t="s">
        <v>25</v>
      </c>
      <c r="C19" s="19"/>
    </row>
    <row r="20" spans="1:4" ht="13.5" thickBot="1">
      <c r="A20" s="2" t="s">
        <v>31</v>
      </c>
      <c r="C20" s="9">
        <f>_XLL.OPT(C12,C13,C14,C15,C16,C17,C18)</f>
        <v>0.27778146929435865</v>
      </c>
      <c r="D20" s="1" t="str">
        <f>_XLL.VFORMULA(C20)</f>
        <v>=OPT(C12,C13,C14,C15,C16,C17,C18)</v>
      </c>
    </row>
    <row r="21" spans="1:4" ht="12.75">
      <c r="A21" s="2" t="s">
        <v>13</v>
      </c>
      <c r="C21" s="16">
        <f>100-25*C20+45*C20^2</f>
        <v>96.527777778391</v>
      </c>
      <c r="D21" s="1" t="str">
        <f>_XLL.VFORMULA(C21)</f>
        <v>=100-25*C20+45*C20^2</v>
      </c>
    </row>
    <row r="22" ht="12.75">
      <c r="C22" s="10"/>
    </row>
    <row r="24" spans="1:4" ht="12.75">
      <c r="A24" s="1" t="s">
        <v>9</v>
      </c>
      <c r="C24" s="7">
        <f>C26^2</f>
        <v>1</v>
      </c>
      <c r="D24" s="2" t="str">
        <f>_XLL.VFORMULA(C24)</f>
        <v>=C26^2</v>
      </c>
    </row>
    <row r="25" spans="1:4" ht="12.75">
      <c r="A25" s="2" t="s">
        <v>3</v>
      </c>
      <c r="C25" s="12" t="s">
        <v>11</v>
      </c>
      <c r="D25" s="2" t="str">
        <f>_XLL.VFORMULA(C25)</f>
        <v>min</v>
      </c>
    </row>
    <row r="26" spans="1:4" ht="12.75">
      <c r="A26" s="2" t="s">
        <v>18</v>
      </c>
      <c r="C26" s="4">
        <v>1</v>
      </c>
      <c r="D26" s="2" t="str">
        <f>_XLL.VFORMULA(C26)</f>
        <v>1</v>
      </c>
    </row>
    <row r="27" spans="1:4" ht="12.75">
      <c r="A27" s="2" t="s">
        <v>4</v>
      </c>
      <c r="C27" s="4">
        <v>-100</v>
      </c>
      <c r="D27" s="2" t="str">
        <f>_XLL.VFORMULA(C27)</f>
        <v>-100</v>
      </c>
    </row>
    <row r="28" spans="1:4" ht="12.75">
      <c r="A28" s="2" t="s">
        <v>5</v>
      </c>
      <c r="C28" s="4">
        <v>100</v>
      </c>
      <c r="D28" s="2" t="str">
        <f>_XLL.VFORMULA(C28)</f>
        <v>100</v>
      </c>
    </row>
    <row r="29" spans="1:4" ht="12.75">
      <c r="A29" s="2" t="s">
        <v>2</v>
      </c>
      <c r="C29" s="4">
        <v>1000</v>
      </c>
      <c r="D29" s="2" t="str">
        <f>_XLL.VFORMULA(C29)</f>
        <v>1000</v>
      </c>
    </row>
    <row r="30" spans="1:4" ht="12.75">
      <c r="A30" s="2" t="s">
        <v>6</v>
      </c>
      <c r="C30" s="8">
        <v>1E-08</v>
      </c>
      <c r="D30" s="2" t="str">
        <f>_XLL.VFORMULA(C30)</f>
        <v>0.00000001</v>
      </c>
    </row>
    <row r="31" spans="1:4" ht="13.5" thickBot="1">
      <c r="A31" s="1" t="s">
        <v>7</v>
      </c>
      <c r="C31" s="13">
        <f>_XLL.OPT(C24,C25,C26,C27,C28,C29,C30)</f>
        <v>2.9953319006504095E-06</v>
      </c>
      <c r="D31" s="1" t="str">
        <f>_XLL.VFORMULA(C31)</f>
        <v>=OPT(C24,C25,C26,C27,C28,C29,C30)</v>
      </c>
    </row>
    <row r="32" spans="1:3" ht="12.75">
      <c r="A32" s="2" t="s">
        <v>12</v>
      </c>
      <c r="C32" s="11">
        <f>100-25*C31+45*C31^2</f>
        <v>99.99992511710623</v>
      </c>
    </row>
    <row r="33" ht="12.75">
      <c r="C33" s="2">
        <f>_XLL.VFORMULA(B33)</f>
      </c>
    </row>
    <row r="34" ht="12.75">
      <c r="A34" s="1"/>
    </row>
    <row r="35" ht="12.75">
      <c r="A35" s="1" t="s">
        <v>15</v>
      </c>
    </row>
    <row r="36" ht="12.75">
      <c r="A36" s="1"/>
    </row>
    <row r="37" spans="3:5" ht="12.75">
      <c r="C37" s="2" t="str">
        <f>_XLL.VFORMULA(C38)</f>
        <v>=C40^4</v>
      </c>
      <c r="D37" s="2" t="str">
        <f>_XLL.VFORMULA(D38)</f>
        <v>=D40^4</v>
      </c>
      <c r="E37" s="2" t="str">
        <f>_XLL.VFORMULA(E38)</f>
        <v>=10+E40^5-E40^2</v>
      </c>
    </row>
    <row r="38" spans="1:5" ht="12.75">
      <c r="A38" s="2" t="s">
        <v>1</v>
      </c>
      <c r="C38" s="3">
        <f>C40^4</f>
        <v>1</v>
      </c>
      <c r="D38" s="3">
        <f>D40^4</f>
        <v>1</v>
      </c>
      <c r="E38" s="3">
        <f>10+E40^5-E40^2</f>
        <v>10</v>
      </c>
    </row>
    <row r="39" spans="1:5" ht="12.75">
      <c r="A39" s="2" t="s">
        <v>17</v>
      </c>
      <c r="C39" s="2">
        <v>5</v>
      </c>
      <c r="D39" s="2">
        <v>10</v>
      </c>
      <c r="E39" s="2">
        <v>12</v>
      </c>
    </row>
    <row r="40" spans="1:5" ht="12.75">
      <c r="A40" s="2" t="s">
        <v>18</v>
      </c>
      <c r="C40" s="2">
        <v>1</v>
      </c>
      <c r="D40" s="2">
        <v>1</v>
      </c>
      <c r="E40" s="2">
        <v>1</v>
      </c>
    </row>
    <row r="41" spans="1:5" ht="12.75">
      <c r="A41" s="2" t="s">
        <v>4</v>
      </c>
      <c r="C41" s="2">
        <v>0</v>
      </c>
      <c r="D41" s="2">
        <v>100</v>
      </c>
      <c r="E41" s="2">
        <v>0</v>
      </c>
    </row>
    <row r="42" spans="1:5" ht="12.75">
      <c r="A42" s="2" t="s">
        <v>5</v>
      </c>
      <c r="C42" s="2">
        <v>1000</v>
      </c>
      <c r="D42" s="2">
        <v>1000</v>
      </c>
      <c r="E42" s="2">
        <v>1000</v>
      </c>
    </row>
    <row r="43" spans="1:5" ht="12.75">
      <c r="A43" s="2" t="s">
        <v>2</v>
      </c>
      <c r="C43" s="2">
        <v>100</v>
      </c>
      <c r="D43" s="2">
        <v>10000</v>
      </c>
      <c r="E43" s="2">
        <v>100000</v>
      </c>
    </row>
    <row r="44" spans="1:5" ht="12.75">
      <c r="A44" s="2" t="s">
        <v>6</v>
      </c>
      <c r="C44" s="2">
        <v>1E-06</v>
      </c>
      <c r="D44" s="2">
        <v>1E-07</v>
      </c>
      <c r="E44" s="2">
        <v>1E-07</v>
      </c>
    </row>
    <row r="45" spans="1:5" ht="12.75">
      <c r="A45" s="2" t="s">
        <v>16</v>
      </c>
      <c r="C45" s="2">
        <f>_XLL.OPT(C38,C39,C40,C41,C42,C43,C44)</f>
        <v>1.49534878122127</v>
      </c>
      <c r="D45" s="2">
        <f>_XLL.OPT(D38,D39,D40,D41,D42,D43,D44)</f>
        <v>1.77827941004161</v>
      </c>
      <c r="E45" s="2">
        <f>_XLL.OPT(E38,E39,E40,E41,E42,E43,E44)</f>
        <v>1.298029942459</v>
      </c>
    </row>
    <row r="46" spans="1:5" ht="12.75">
      <c r="A46" s="2" t="s">
        <v>19</v>
      </c>
      <c r="C46" s="15">
        <f>C45^4</f>
        <v>5.000000000000662</v>
      </c>
      <c r="D46" s="15">
        <f>D45^4</f>
        <v>10.000000000060444</v>
      </c>
      <c r="E46" s="14">
        <f>10+E45^5-E45^2</f>
        <v>12.000000000999316</v>
      </c>
    </row>
    <row r="47" ht="12.75">
      <c r="C47" s="1" t="str">
        <f>_XLL.VFORMULA(C45)</f>
        <v>=OPT(C38,C39,C40,C41,C42,C43,C44)</v>
      </c>
    </row>
    <row r="50" ht="12.75">
      <c r="A50" s="1" t="s">
        <v>14</v>
      </c>
    </row>
    <row r="51" ht="12.75">
      <c r="B51" s="1" t="s">
        <v>39</v>
      </c>
    </row>
    <row r="52" spans="1:4" ht="12.75">
      <c r="A52" s="2" t="s">
        <v>20</v>
      </c>
      <c r="C52" s="5">
        <f>100-25*C53+45*C53^2</f>
        <v>17600</v>
      </c>
      <c r="D52" s="2" t="str">
        <f>_XLL.VFORMULA(C52)</f>
        <v>=100-25*C53+45*C53^2</v>
      </c>
    </row>
    <row r="53" spans="1:3" ht="12.75">
      <c r="A53" s="2" t="s">
        <v>38</v>
      </c>
      <c r="C53" s="5">
        <v>20</v>
      </c>
    </row>
    <row r="54" spans="1:3" ht="12.75">
      <c r="A54" s="2" t="s">
        <v>4</v>
      </c>
      <c r="C54" s="21">
        <v>0</v>
      </c>
    </row>
    <row r="55" spans="1:3" ht="12.75">
      <c r="A55" s="2" t="s">
        <v>5</v>
      </c>
      <c r="C55" s="5">
        <v>100</v>
      </c>
    </row>
    <row r="56" spans="1:3" ht="12.75">
      <c r="A56" s="2" t="s">
        <v>8</v>
      </c>
      <c r="C56" s="5">
        <v>300000</v>
      </c>
    </row>
    <row r="57" spans="1:4" ht="12.75">
      <c r="A57" s="2" t="s">
        <v>40</v>
      </c>
      <c r="C57" s="5">
        <f>_XLL.RINTEGRAL(C52,C53,C54,C55,C56)</f>
        <v>14884999.999987451</v>
      </c>
      <c r="D57" s="1" t="str">
        <f>_XLL.VFORMULA(C57)</f>
        <v>=RINTEGRAL(C52,C53,C54,C55,C56)</v>
      </c>
    </row>
    <row r="59" spans="1:4" ht="12.75">
      <c r="A59" s="1" t="s">
        <v>41</v>
      </c>
      <c r="D59" s="6">
        <v>14885000</v>
      </c>
    </row>
    <row r="61" spans="1:4" ht="12.75">
      <c r="A61" s="2" t="s">
        <v>34</v>
      </c>
      <c r="B61" s="2" t="s">
        <v>35</v>
      </c>
      <c r="C61" s="2" t="s">
        <v>36</v>
      </c>
      <c r="D61" s="2" t="s">
        <v>37</v>
      </c>
    </row>
    <row r="62" spans="1:4" ht="12.75">
      <c r="A62" s="2">
        <v>100</v>
      </c>
      <c r="B62" s="2">
        <v>25</v>
      </c>
      <c r="C62" s="2">
        <v>45</v>
      </c>
      <c r="D62" s="2">
        <v>2</v>
      </c>
    </row>
    <row r="63" spans="1:2" ht="12.75">
      <c r="A63" s="20" t="s">
        <v>32</v>
      </c>
      <c r="B63" s="20" t="s">
        <v>33</v>
      </c>
    </row>
    <row r="64" spans="1:2" ht="12.75">
      <c r="A64" s="2">
        <v>0</v>
      </c>
      <c r="B64" s="2">
        <f>$A$62-$B$62*A64+$C$62*A64^$D$62</f>
        <v>100</v>
      </c>
    </row>
    <row r="65" spans="1:2" ht="12.75">
      <c r="A65" s="2">
        <v>5</v>
      </c>
      <c r="B65" s="2">
        <f aca="true" t="shared" si="0" ref="B65:B88">$A$62-$B$62*A65+$C$62*A65^$D$62</f>
        <v>1100</v>
      </c>
    </row>
    <row r="66" spans="1:2" ht="12.75">
      <c r="A66" s="2">
        <v>10</v>
      </c>
      <c r="B66" s="2">
        <f t="shared" si="0"/>
        <v>4350</v>
      </c>
    </row>
    <row r="67" spans="1:2" ht="12.75">
      <c r="A67" s="2">
        <v>15</v>
      </c>
      <c r="B67" s="2">
        <f t="shared" si="0"/>
        <v>9850</v>
      </c>
    </row>
    <row r="68" spans="1:2" ht="12.75">
      <c r="A68" s="2">
        <v>20</v>
      </c>
      <c r="B68" s="2">
        <f t="shared" si="0"/>
        <v>17600</v>
      </c>
    </row>
    <row r="69" spans="1:2" ht="12.75">
      <c r="A69" s="2">
        <v>25</v>
      </c>
      <c r="B69" s="2">
        <f t="shared" si="0"/>
        <v>27600</v>
      </c>
    </row>
    <row r="70" spans="1:2" ht="12.75">
      <c r="A70" s="2">
        <v>30</v>
      </c>
      <c r="B70" s="2">
        <f t="shared" si="0"/>
        <v>39850</v>
      </c>
    </row>
    <row r="71" spans="1:2" ht="12.75">
      <c r="A71" s="2">
        <v>35</v>
      </c>
      <c r="B71" s="2">
        <f t="shared" si="0"/>
        <v>54350</v>
      </c>
    </row>
    <row r="72" spans="1:2" ht="12.75">
      <c r="A72" s="2">
        <v>40</v>
      </c>
      <c r="B72" s="2">
        <f t="shared" si="0"/>
        <v>71100</v>
      </c>
    </row>
    <row r="73" spans="1:2" ht="12.75">
      <c r="A73" s="2">
        <v>45</v>
      </c>
      <c r="B73" s="2">
        <f t="shared" si="0"/>
        <v>90100</v>
      </c>
    </row>
    <row r="74" spans="1:2" ht="12.75">
      <c r="A74" s="2">
        <v>50</v>
      </c>
      <c r="B74" s="2">
        <f t="shared" si="0"/>
        <v>111350</v>
      </c>
    </row>
    <row r="75" spans="1:2" ht="12.75">
      <c r="A75" s="2">
        <v>55</v>
      </c>
      <c r="B75" s="2">
        <f t="shared" si="0"/>
        <v>134850</v>
      </c>
    </row>
    <row r="76" spans="1:2" ht="12.75">
      <c r="A76" s="2">
        <v>60</v>
      </c>
      <c r="B76" s="2">
        <f t="shared" si="0"/>
        <v>160600</v>
      </c>
    </row>
    <row r="77" spans="1:2" ht="12.75">
      <c r="A77" s="2">
        <v>65</v>
      </c>
      <c r="B77" s="2">
        <f t="shared" si="0"/>
        <v>188600</v>
      </c>
    </row>
    <row r="78" spans="1:2" ht="12.75">
      <c r="A78" s="2">
        <v>70</v>
      </c>
      <c r="B78" s="2">
        <f t="shared" si="0"/>
        <v>218850</v>
      </c>
    </row>
    <row r="79" spans="1:2" ht="12.75">
      <c r="A79" s="2">
        <v>75</v>
      </c>
      <c r="B79" s="2">
        <f t="shared" si="0"/>
        <v>251350</v>
      </c>
    </row>
    <row r="80" spans="1:2" ht="12.75">
      <c r="A80" s="2">
        <v>80</v>
      </c>
      <c r="B80" s="2">
        <f t="shared" si="0"/>
        <v>286100</v>
      </c>
    </row>
    <row r="81" spans="1:2" ht="12.75">
      <c r="A81" s="2">
        <v>85</v>
      </c>
      <c r="B81" s="2">
        <f t="shared" si="0"/>
        <v>323100</v>
      </c>
    </row>
    <row r="82" spans="1:2" ht="12.75">
      <c r="A82" s="2">
        <v>90</v>
      </c>
      <c r="B82" s="2">
        <f t="shared" si="0"/>
        <v>362350</v>
      </c>
    </row>
    <row r="83" spans="1:2" ht="12.75">
      <c r="A83" s="2">
        <v>95</v>
      </c>
      <c r="B83" s="2">
        <f t="shared" si="0"/>
        <v>403850</v>
      </c>
    </row>
    <row r="84" spans="1:2" ht="12.75">
      <c r="A84" s="2">
        <v>100</v>
      </c>
      <c r="B84" s="2">
        <f t="shared" si="0"/>
        <v>447600</v>
      </c>
    </row>
    <row r="85" spans="1:2" ht="12.75">
      <c r="A85" s="2">
        <v>105</v>
      </c>
      <c r="B85" s="2">
        <f t="shared" si="0"/>
        <v>493600</v>
      </c>
    </row>
    <row r="86" spans="1:2" ht="12.75">
      <c r="A86" s="2">
        <v>110</v>
      </c>
      <c r="B86" s="2">
        <f t="shared" si="0"/>
        <v>541850</v>
      </c>
    </row>
    <row r="87" spans="1:2" ht="12.75">
      <c r="A87" s="2">
        <v>115</v>
      </c>
      <c r="B87" s="2">
        <f t="shared" si="0"/>
        <v>592350</v>
      </c>
    </row>
    <row r="88" spans="1:2" ht="12.75">
      <c r="A88" s="2">
        <v>120</v>
      </c>
      <c r="B88" s="2">
        <f t="shared" si="0"/>
        <v>645100</v>
      </c>
    </row>
  </sheetData>
  <sheetProtection/>
  <printOptions gridLines="1" headings="1"/>
  <pageMargins left="0.75" right="0.75" top="0.48" bottom="0.62" header="0.49" footer="0.5"/>
  <pageSetup fitToHeight="1" fitToWidth="1" horizontalDpi="600" verticalDpi="600" orientation="portrait" r:id="rId2"/>
  <headerFooter alignWithMargins="0">
    <oddFooter>&amp;CdemoSimetar-Data.xls&amp;RPage &amp;P</oddFooter>
  </headerFooter>
  <rowBreaks count="1" manualBreakCount="1">
    <brk id="63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Economics at TAMU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 Richardson</dc:creator>
  <cp:keywords/>
  <dc:description/>
  <cp:lastModifiedBy>James W. Richardson</cp:lastModifiedBy>
  <cp:lastPrinted>2004-11-14T15:06:53Z</cp:lastPrinted>
  <dcterms:created xsi:type="dcterms:W3CDTF">2001-08-04T02:36:00Z</dcterms:created>
  <dcterms:modified xsi:type="dcterms:W3CDTF">2009-11-19T01:47:04Z</dcterms:modified>
  <cp:category/>
  <cp:version/>
  <cp:contentType/>
  <cp:contentStatus/>
</cp:coreProperties>
</file>