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2720" activeTab="0"/>
  </bookViews>
  <sheets>
    <sheet name="simple dickey-fulle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<sst xmlns="http://schemas.openxmlformats.org/spreadsheetml/2006/main" count="13" uniqueCount="13">
  <si>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epsilon</t>
  </si>
  <si>
    <t>y(t)</t>
  </si>
  <si>
    <t>t</t>
  </si>
  <si>
    <t>y(t-1)^2</t>
  </si>
  <si>
    <t>dy(t)</t>
  </si>
  <si>
    <t>sum:</t>
  </si>
  <si>
    <t>y(t-1)*dy(t)</t>
  </si>
  <si>
    <t>a1-hat:</t>
  </si>
  <si>
    <t>t-stat:</t>
  </si>
  <si>
    <t>e-hat</t>
  </si>
  <si>
    <t>SND:</t>
  </si>
  <si>
    <t>y(t-1)</t>
  </si>
  <si>
    <t>( &lt;--- this is just for demonstration purposes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</si>
</sst>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200" zoomScaleNormal="200" zoomScalePageLayoutView="0" workbookViewId="0" topLeftCell="A1">
      <selection activeCell="J3" sqref="J1:J3"/>
    </sheetView>
  </sheetViews>
  <sheetFormatPr defaultColWidth="9.140625" defaultRowHeight="12.75"/>
  <cols>
    <col min="1" max="1" width="5.7109375" style="0" customWidth="1"/>
    <col min="3" max="4" width="5.7109375" style="0" customWidth="1"/>
    <col min="6" max="16384" width="9.140625" style="2" customWidth="1"/>
  </cols>
  <sheetData>
    <row r="1" spans="5:11" ht="12.75">
      <c r="E1" s="5" t="s">
        <v>5</v>
      </c>
      <c r="F1">
        <f>SUM(F5:F41)</f>
        <v>175.34364399533655</v>
      </c>
      <c r="G1">
        <f>SUM(G5:G41)</f>
        <v>-11.630984216213918</v>
      </c>
      <c r="J1" s="5" t="s">
        <v>7</v>
      </c>
      <c r="K1">
        <f>G1/F1</f>
        <v>-0.06633251112611334</v>
      </c>
    </row>
    <row r="2" spans="10:11" ht="12.75">
      <c r="J2" s="15" t="s">
        <v>8</v>
      </c>
      <c r="K2" s="2">
        <f>K1/SQRT(VAR(H5:H41)/F1)</f>
        <v>-0.9058118832763166</v>
      </c>
    </row>
    <row r="3" spans="1:12" ht="12.75">
      <c r="A3" s="6" t="s">
        <v>2</v>
      </c>
      <c r="B3" s="6" t="s">
        <v>0</v>
      </c>
      <c r="C3" s="6" t="s">
        <v>1</v>
      </c>
      <c r="D3" s="6" t="s">
        <v>11</v>
      </c>
      <c r="E3" s="6" t="s">
        <v>4</v>
      </c>
      <c r="F3" s="7" t="s">
        <v>3</v>
      </c>
      <c r="G3" s="8" t="s">
        <v>6</v>
      </c>
      <c r="H3" s="8" t="s">
        <v>9</v>
      </c>
      <c r="I3" s="8"/>
      <c r="J3" s="16" t="s">
        <v>10</v>
      </c>
      <c r="K3" s="2">
        <f>NORMSINV(_XLL.UNIFORM())</f>
        <v>-2.1835993792930015</v>
      </c>
      <c r="L3" s="10" t="s">
        <v>12</v>
      </c>
    </row>
    <row r="4" spans="1:11" ht="12.75">
      <c r="A4">
        <v>0</v>
      </c>
      <c r="C4">
        <v>0</v>
      </c>
      <c r="G4" s="3"/>
      <c r="K4" s="4"/>
    </row>
    <row r="5" spans="1:12" ht="12.75">
      <c r="A5">
        <f aca="true" t="shared" si="0" ref="A5:A41">A4+1</f>
        <v>1</v>
      </c>
      <c r="B5">
        <f>_XLL.NORM()</f>
        <v>1.293608217348906</v>
      </c>
      <c r="C5">
        <f aca="true" t="shared" si="1" ref="C5:C41">C4+B5</f>
        <v>1.293608217348906</v>
      </c>
      <c r="D5">
        <f>C4</f>
        <v>0</v>
      </c>
      <c r="E5">
        <f>C5-C4</f>
        <v>1.293608217348906</v>
      </c>
      <c r="F5" s="2">
        <f>C4^2</f>
        <v>0</v>
      </c>
      <c r="G5" s="2">
        <f>E5*C4</f>
        <v>0</v>
      </c>
      <c r="H5" s="4">
        <f>E5-$K$1*C4</f>
        <v>1.293608217348906</v>
      </c>
      <c r="I5" s="4"/>
      <c r="J5"/>
      <c r="K5" s="4"/>
      <c r="L5" s="3"/>
    </row>
    <row r="6" spans="1:15" ht="12.75">
      <c r="A6">
        <f t="shared" si="0"/>
        <v>2</v>
      </c>
      <c r="B6">
        <f>_XLL.NORM()</f>
        <v>-0.05885955390416142</v>
      </c>
      <c r="C6">
        <f t="shared" si="1"/>
        <v>1.2347486634447447</v>
      </c>
      <c r="D6">
        <f aca="true" t="shared" si="2" ref="D6:D41">C5</f>
        <v>1.293608217348906</v>
      </c>
      <c r="E6">
        <f aca="true" t="shared" si="3" ref="E6:E41">C6-C5</f>
        <v>-0.05885955390416142</v>
      </c>
      <c r="F6" s="2">
        <f aca="true" t="shared" si="4" ref="F6:F41">C5^2</f>
        <v>1.6734222199926145</v>
      </c>
      <c r="G6" s="2">
        <f aca="true" t="shared" si="5" ref="G6:G41">E6*C5</f>
        <v>-0.0761412025999141</v>
      </c>
      <c r="H6" s="4">
        <f>E6-$K$1*C5</f>
        <v>0.02694872756596653</v>
      </c>
      <c r="I6" s="4"/>
      <c r="J6" s="11"/>
      <c r="K6" s="9"/>
      <c r="L6" s="9"/>
      <c r="M6" s="9"/>
      <c r="N6" s="9"/>
      <c r="O6" s="9"/>
    </row>
    <row r="7" spans="1:15" ht="12.75">
      <c r="A7">
        <f t="shared" si="0"/>
        <v>3</v>
      </c>
      <c r="B7">
        <f>_XLL.NORM()</f>
        <v>-0.09476747283772102</v>
      </c>
      <c r="C7">
        <f t="shared" si="1"/>
        <v>1.1399811906070236</v>
      </c>
      <c r="D7">
        <f t="shared" si="2"/>
        <v>1.2347486634447447</v>
      </c>
      <c r="E7">
        <f t="shared" si="3"/>
        <v>-0.09476747283772102</v>
      </c>
      <c r="F7" s="2">
        <f t="shared" si="4"/>
        <v>1.5246042618785833</v>
      </c>
      <c r="G7" s="2">
        <f t="shared" si="5"/>
        <v>-0.11701401042441217</v>
      </c>
      <c r="H7" s="4">
        <f aca="true" t="shared" si="6" ref="H7:H41">E7-$K$1*C6</f>
        <v>-0.012863493381818927</v>
      </c>
      <c r="I7" s="4"/>
      <c r="J7" s="1"/>
      <c r="K7" s="12"/>
      <c r="L7" s="13"/>
      <c r="M7" s="12"/>
      <c r="N7" s="11"/>
      <c r="O7" s="9"/>
    </row>
    <row r="8" spans="1:15" ht="12.75">
      <c r="A8">
        <f t="shared" si="0"/>
        <v>4</v>
      </c>
      <c r="B8">
        <f>_XLL.NORM()</f>
        <v>0.3225047970395807</v>
      </c>
      <c r="C8">
        <f t="shared" si="1"/>
        <v>1.4624859876466043</v>
      </c>
      <c r="D8">
        <f t="shared" si="2"/>
        <v>1.1399811906070236</v>
      </c>
      <c r="E8">
        <f t="shared" si="3"/>
        <v>0.3225047970395807</v>
      </c>
      <c r="F8" s="2">
        <f t="shared" si="4"/>
        <v>1.2995571149378071</v>
      </c>
      <c r="G8" s="2">
        <f t="shared" si="5"/>
        <v>0.3676494025056577</v>
      </c>
      <c r="H8" s="4">
        <f t="shared" si="6"/>
        <v>0.398122612049081</v>
      </c>
      <c r="I8" s="4"/>
      <c r="J8" s="1"/>
      <c r="K8" s="12"/>
      <c r="L8" s="13"/>
      <c r="M8" s="12"/>
      <c r="N8" s="13"/>
      <c r="O8" s="12"/>
    </row>
    <row r="9" spans="1:15" ht="12.75">
      <c r="A9">
        <f t="shared" si="0"/>
        <v>5</v>
      </c>
      <c r="B9">
        <f>_XLL.NORM()</f>
        <v>0.7318937819820793</v>
      </c>
      <c r="C9">
        <f t="shared" si="1"/>
        <v>2.1943797696286835</v>
      </c>
      <c r="D9">
        <f t="shared" si="2"/>
        <v>1.4624859876466043</v>
      </c>
      <c r="E9">
        <f t="shared" si="3"/>
        <v>0.7318937819820792</v>
      </c>
      <c r="F9" s="2">
        <f t="shared" si="4"/>
        <v>2.1388652640626638</v>
      </c>
      <c r="G9" s="2">
        <f t="shared" si="5"/>
        <v>1.0703844005944696</v>
      </c>
      <c r="H9" s="4">
        <f t="shared" si="6"/>
        <v>0.8289041500294324</v>
      </c>
      <c r="I9" s="4"/>
      <c r="J9" s="1"/>
      <c r="K9" s="12"/>
      <c r="L9" s="13"/>
      <c r="M9" s="12"/>
      <c r="N9" s="13"/>
      <c r="O9" s="12"/>
    </row>
    <row r="10" spans="1:15" ht="12.75">
      <c r="A10">
        <f t="shared" si="0"/>
        <v>6</v>
      </c>
      <c r="B10">
        <f>_XLL.NORM()</f>
        <v>-0.24334356743343633</v>
      </c>
      <c r="C10">
        <f t="shared" si="1"/>
        <v>1.9510362021952472</v>
      </c>
      <c r="D10">
        <f t="shared" si="2"/>
        <v>2.1943797696286835</v>
      </c>
      <c r="E10">
        <f t="shared" si="3"/>
        <v>-0.24334356743343633</v>
      </c>
      <c r="F10" s="2">
        <f t="shared" si="4"/>
        <v>4.815302573355634</v>
      </c>
      <c r="G10" s="2">
        <f t="shared" si="5"/>
        <v>-0.533988201445206</v>
      </c>
      <c r="H10" s="4">
        <f t="shared" si="6"/>
        <v>-0.09778484694962364</v>
      </c>
      <c r="I10" s="4"/>
      <c r="J10" s="1"/>
      <c r="K10" s="12"/>
      <c r="L10" s="13"/>
      <c r="M10" s="12"/>
      <c r="N10" s="13"/>
      <c r="O10" s="12"/>
    </row>
    <row r="11" spans="1:15" ht="12.75">
      <c r="A11">
        <f t="shared" si="0"/>
        <v>7</v>
      </c>
      <c r="B11">
        <f>_XLL.NORM()</f>
        <v>-1.6399614573773058</v>
      </c>
      <c r="C11">
        <f t="shared" si="1"/>
        <v>0.3110747448179414</v>
      </c>
      <c r="D11">
        <f t="shared" si="2"/>
        <v>1.9510362021952472</v>
      </c>
      <c r="E11">
        <f t="shared" si="3"/>
        <v>-1.6399614573773058</v>
      </c>
      <c r="F11" s="2">
        <f t="shared" si="4"/>
        <v>3.8065422622764533</v>
      </c>
      <c r="G11" s="2">
        <f t="shared" si="5"/>
        <v>-3.1996241735480013</v>
      </c>
      <c r="H11" s="4">
        <f t="shared" si="6"/>
        <v>-1.5105443267877396</v>
      </c>
      <c r="J11" s="1"/>
      <c r="K11" s="12"/>
      <c r="L11" s="13"/>
      <c r="M11" s="12"/>
      <c r="N11" s="1"/>
      <c r="O11" s="12"/>
    </row>
    <row r="12" spans="1:15" ht="12.75">
      <c r="A12">
        <f t="shared" si="0"/>
        <v>8</v>
      </c>
      <c r="B12">
        <f>_XLL.NORM()</f>
        <v>-0.29602379746312213</v>
      </c>
      <c r="C12">
        <f t="shared" si="1"/>
        <v>0.015050947354819266</v>
      </c>
      <c r="D12">
        <f t="shared" si="2"/>
        <v>0.3110747448179414</v>
      </c>
      <c r="E12">
        <f t="shared" si="3"/>
        <v>-0.29602379746312213</v>
      </c>
      <c r="F12" s="2">
        <f t="shared" si="4"/>
        <v>0.09676749686354735</v>
      </c>
      <c r="G12" s="2">
        <f t="shared" si="5"/>
        <v>-0.09208552725587868</v>
      </c>
      <c r="H12" s="4">
        <f t="shared" si="6"/>
        <v>-0.27538942849143316</v>
      </c>
      <c r="I12" s="4"/>
      <c r="J12" s="1"/>
      <c r="K12" s="12"/>
      <c r="L12" s="13"/>
      <c r="M12" s="12"/>
      <c r="N12" s="13"/>
      <c r="O12" s="12"/>
    </row>
    <row r="13" spans="1:15" ht="12.75">
      <c r="A13">
        <f t="shared" si="0"/>
        <v>9</v>
      </c>
      <c r="B13">
        <f>_XLL.NORM()</f>
        <v>0.33437296734275646</v>
      </c>
      <c r="C13">
        <f t="shared" si="1"/>
        <v>0.3494239146975757</v>
      </c>
      <c r="D13">
        <f t="shared" si="2"/>
        <v>0.015050947354819266</v>
      </c>
      <c r="E13">
        <f t="shared" si="3"/>
        <v>0.33437296734275646</v>
      </c>
      <c r="F13" s="2">
        <f t="shared" si="4"/>
        <v>0.00022653101627754106</v>
      </c>
      <c r="G13" s="2">
        <f t="shared" si="5"/>
        <v>0.0050326299283505295</v>
      </c>
      <c r="H13" s="4">
        <f t="shared" si="6"/>
        <v>0.33537133447562856</v>
      </c>
      <c r="I13" s="4"/>
      <c r="J13" s="14"/>
      <c r="K13" s="9"/>
      <c r="L13" s="9"/>
      <c r="M13" s="9"/>
      <c r="N13" s="9"/>
      <c r="O13" s="9"/>
    </row>
    <row r="14" spans="1:15" ht="12.75">
      <c r="A14">
        <f t="shared" si="0"/>
        <v>10</v>
      </c>
      <c r="B14">
        <f>_XLL.NORM()</f>
        <v>-1.9170087932196918</v>
      </c>
      <c r="C14">
        <f t="shared" si="1"/>
        <v>-1.567584878522116</v>
      </c>
      <c r="D14">
        <f t="shared" si="2"/>
        <v>0.3494239146975757</v>
      </c>
      <c r="E14">
        <f t="shared" si="3"/>
        <v>-1.9170087932196918</v>
      </c>
      <c r="F14" s="2">
        <f t="shared" si="4"/>
        <v>0.12209707216257867</v>
      </c>
      <c r="G14" s="2">
        <f t="shared" si="5"/>
        <v>-0.6698487170365002</v>
      </c>
      <c r="H14" s="4">
        <f t="shared" si="6"/>
        <v>-1.8938306275102847</v>
      </c>
      <c r="I14" s="4"/>
      <c r="J14" s="1"/>
      <c r="K14" s="12"/>
      <c r="L14" s="12"/>
      <c r="M14" s="9"/>
      <c r="N14" s="9"/>
      <c r="O14" s="9"/>
    </row>
    <row r="15" spans="1:16" ht="12.75">
      <c r="A15">
        <f t="shared" si="0"/>
        <v>11</v>
      </c>
      <c r="B15">
        <f>_XLL.NORM()</f>
        <v>-1.974368631457346</v>
      </c>
      <c r="C15">
        <f t="shared" si="1"/>
        <v>-3.541953509979462</v>
      </c>
      <c r="D15">
        <f t="shared" si="2"/>
        <v>-1.567584878522116</v>
      </c>
      <c r="E15">
        <f t="shared" si="3"/>
        <v>-1.974368631457346</v>
      </c>
      <c r="F15" s="2">
        <f t="shared" si="4"/>
        <v>2.4573223513711975</v>
      </c>
      <c r="G15" s="2">
        <f t="shared" si="5"/>
        <v>3.0949904113009405</v>
      </c>
      <c r="H15" s="4">
        <f t="shared" si="6"/>
        <v>-2.0783504728530415</v>
      </c>
      <c r="I15" s="4"/>
      <c r="J15" s="1"/>
      <c r="K15" s="12"/>
      <c r="L15" s="12"/>
      <c r="M15" s="9"/>
      <c r="N15" s="1"/>
      <c r="O15" s="1"/>
      <c r="P15" s="1"/>
    </row>
    <row r="16" spans="1:15" ht="12.75">
      <c r="A16">
        <f t="shared" si="0"/>
        <v>12</v>
      </c>
      <c r="B16">
        <f>_XLL.NORM()</f>
        <v>-0.5568400571570931</v>
      </c>
      <c r="C16">
        <f t="shared" si="1"/>
        <v>-4.098793567136555</v>
      </c>
      <c r="D16">
        <f t="shared" si="2"/>
        <v>-3.541953509979462</v>
      </c>
      <c r="E16">
        <f t="shared" si="3"/>
        <v>-0.5568400571570931</v>
      </c>
      <c r="F16" s="2">
        <f t="shared" si="4"/>
        <v>12.545434666855831</v>
      </c>
      <c r="G16" s="2">
        <f t="shared" si="5"/>
        <v>1.97230159494473</v>
      </c>
      <c r="H16" s="4">
        <f t="shared" si="6"/>
        <v>-0.7917867277659819</v>
      </c>
      <c r="I16" s="4"/>
      <c r="J16" s="1"/>
      <c r="K16" s="12"/>
      <c r="L16" s="12"/>
      <c r="M16" s="9"/>
      <c r="N16" s="9"/>
      <c r="O16" s="12"/>
    </row>
    <row r="17" spans="1:15" ht="12.75">
      <c r="A17">
        <f t="shared" si="0"/>
        <v>13</v>
      </c>
      <c r="B17">
        <f>_XLL.NORM()</f>
        <v>0.4744306212115037</v>
      </c>
      <c r="C17">
        <f t="shared" si="1"/>
        <v>-3.6243629459250517</v>
      </c>
      <c r="D17">
        <f t="shared" si="2"/>
        <v>-4.098793567136555</v>
      </c>
      <c r="E17">
        <f t="shared" si="3"/>
        <v>0.4744306212115035</v>
      </c>
      <c r="F17" s="2">
        <f t="shared" si="4"/>
        <v>16.800108706000007</v>
      </c>
      <c r="G17" s="2">
        <f t="shared" si="5"/>
        <v>-1.9445931782743102</v>
      </c>
      <c r="H17" s="4">
        <f t="shared" si="6"/>
        <v>0.20254735131577617</v>
      </c>
      <c r="I17" s="4"/>
      <c r="J17" s="1"/>
      <c r="K17" s="12"/>
      <c r="L17" s="12"/>
      <c r="M17" s="9"/>
      <c r="N17" s="9"/>
      <c r="O17" s="9"/>
    </row>
    <row r="18" spans="1:15" ht="12.75">
      <c r="A18">
        <f t="shared" si="0"/>
        <v>14</v>
      </c>
      <c r="B18">
        <f>_XLL.NORM()</f>
        <v>0.24515625321267276</v>
      </c>
      <c r="C18">
        <f t="shared" si="1"/>
        <v>-3.379206692712379</v>
      </c>
      <c r="D18">
        <f t="shared" si="2"/>
        <v>-3.6243629459250517</v>
      </c>
      <c r="E18">
        <f t="shared" si="3"/>
        <v>0.24515625321267276</v>
      </c>
      <c r="F18" s="2">
        <f t="shared" si="4"/>
        <v>13.13600676379452</v>
      </c>
      <c r="G18" s="2">
        <f t="shared" si="5"/>
        <v>-0.8885352401058305</v>
      </c>
      <c r="H18" s="4">
        <f t="shared" si="6"/>
        <v>0.004743157777026358</v>
      </c>
      <c r="I18" s="4"/>
      <c r="J18" s="1"/>
      <c r="K18" s="12"/>
      <c r="L18" s="12"/>
      <c r="M18" s="9"/>
      <c r="N18" s="9"/>
      <c r="O18" s="9"/>
    </row>
    <row r="19" spans="1:15" ht="12.75">
      <c r="A19">
        <f t="shared" si="0"/>
        <v>15</v>
      </c>
      <c r="B19">
        <f>_XLL.NORM()</f>
        <v>1.867085518752282</v>
      </c>
      <c r="C19">
        <f t="shared" si="1"/>
        <v>-1.512121173960097</v>
      </c>
      <c r="D19">
        <f t="shared" si="2"/>
        <v>-3.379206692712379</v>
      </c>
      <c r="E19">
        <f t="shared" si="3"/>
        <v>1.867085518752282</v>
      </c>
      <c r="F19" s="2">
        <f t="shared" si="4"/>
        <v>11.419037872072135</v>
      </c>
      <c r="G19" s="2">
        <f t="shared" si="5"/>
        <v>-6.309267880834075</v>
      </c>
      <c r="H19" s="4">
        <f t="shared" si="6"/>
        <v>1.6429342532105013</v>
      </c>
      <c r="J19" s="1"/>
      <c r="K19" s="12"/>
      <c r="L19" s="12"/>
      <c r="M19" s="9"/>
      <c r="N19" s="9"/>
      <c r="O19" s="9"/>
    </row>
    <row r="20" spans="1:15" ht="12.75">
      <c r="A20">
        <f t="shared" si="0"/>
        <v>16</v>
      </c>
      <c r="B20">
        <f>_XLL.NORM()</f>
        <v>1.194455575877501</v>
      </c>
      <c r="C20">
        <f t="shared" si="1"/>
        <v>-0.317665598082596</v>
      </c>
      <c r="D20">
        <f t="shared" si="2"/>
        <v>-1.512121173960097</v>
      </c>
      <c r="E20">
        <f t="shared" si="3"/>
        <v>1.194455575877501</v>
      </c>
      <c r="F20" s="2">
        <f t="shared" si="4"/>
        <v>2.286510444738462</v>
      </c>
      <c r="G20" s="2">
        <f t="shared" si="5"/>
        <v>-1.8061615676390708</v>
      </c>
      <c r="H20" s="4">
        <f t="shared" si="6"/>
        <v>1.0941527812817613</v>
      </c>
      <c r="J20" s="1"/>
      <c r="K20" s="12"/>
      <c r="L20" s="12"/>
      <c r="M20" s="9"/>
      <c r="N20" s="9"/>
      <c r="O20" s="9"/>
    </row>
    <row r="21" spans="1:15" ht="12.75">
      <c r="A21">
        <f t="shared" si="0"/>
        <v>17</v>
      </c>
      <c r="B21">
        <f>_XLL.NORM()</f>
        <v>0.0010709614766553077</v>
      </c>
      <c r="C21">
        <f t="shared" si="1"/>
        <v>-0.31659463660594067</v>
      </c>
      <c r="D21">
        <f t="shared" si="2"/>
        <v>-0.317665598082596</v>
      </c>
      <c r="E21">
        <f t="shared" si="3"/>
        <v>0.0010709614766553077</v>
      </c>
      <c r="F21" s="2">
        <f t="shared" si="4"/>
        <v>0.1009114322051734</v>
      </c>
      <c r="G21" s="2">
        <f t="shared" si="5"/>
        <v>-0.0003402076180051285</v>
      </c>
      <c r="H21" s="4">
        <f t="shared" si="6"/>
        <v>-0.02000059534254194</v>
      </c>
      <c r="J21" s="1"/>
      <c r="K21" s="9"/>
      <c r="L21" s="9"/>
      <c r="M21" s="9"/>
      <c r="N21" s="9"/>
      <c r="O21" s="9"/>
    </row>
    <row r="22" spans="1:15" ht="12.75">
      <c r="A22">
        <f t="shared" si="0"/>
        <v>18</v>
      </c>
      <c r="B22">
        <f>_XLL.NORM()</f>
        <v>-0.1708790692860518</v>
      </c>
      <c r="C22">
        <f t="shared" si="1"/>
        <v>-0.48747370589199246</v>
      </c>
      <c r="D22">
        <f t="shared" si="2"/>
        <v>-0.31659463660594067</v>
      </c>
      <c r="E22">
        <f t="shared" si="3"/>
        <v>-0.1708790692860518</v>
      </c>
      <c r="F22" s="2">
        <f t="shared" si="4"/>
        <v>0.10023216392764762</v>
      </c>
      <c r="G22" s="2">
        <f t="shared" si="5"/>
        <v>0.05409939684417892</v>
      </c>
      <c r="H22" s="4">
        <f t="shared" si="6"/>
        <v>-0.19187958654118314</v>
      </c>
      <c r="J22" s="1"/>
      <c r="K22" s="9"/>
      <c r="L22" s="9"/>
      <c r="M22" s="9"/>
      <c r="N22" s="9"/>
      <c r="O22" s="9"/>
    </row>
    <row r="23" spans="1:15" ht="12.75">
      <c r="A23">
        <f t="shared" si="0"/>
        <v>19</v>
      </c>
      <c r="B23">
        <f>_XLL.NORM()</f>
        <v>0.5427814791305574</v>
      </c>
      <c r="C23">
        <f t="shared" si="1"/>
        <v>0.05530777323856495</v>
      </c>
      <c r="D23">
        <f t="shared" si="2"/>
        <v>-0.48747370589199246</v>
      </c>
      <c r="E23">
        <f t="shared" si="3"/>
        <v>0.5427814791305574</v>
      </c>
      <c r="F23" s="2">
        <f t="shared" si="4"/>
        <v>0.23763061393607277</v>
      </c>
      <c r="G23" s="2">
        <f t="shared" si="5"/>
        <v>-0.26459169912131</v>
      </c>
      <c r="H23" s="4">
        <f t="shared" si="6"/>
        <v>0.5104461241107892</v>
      </c>
      <c r="I23" s="4"/>
      <c r="J23" s="9"/>
      <c r="K23" s="9"/>
      <c r="L23" s="9"/>
      <c r="M23" s="9"/>
      <c r="N23" s="9"/>
      <c r="O23" s="9"/>
    </row>
    <row r="24" spans="1:10" ht="12.75">
      <c r="A24">
        <f t="shared" si="0"/>
        <v>20</v>
      </c>
      <c r="B24">
        <f>_XLL.NORM()</f>
        <v>1.487196618278146</v>
      </c>
      <c r="C24">
        <f t="shared" si="1"/>
        <v>1.542504391516711</v>
      </c>
      <c r="D24">
        <f t="shared" si="2"/>
        <v>0.05530777323856495</v>
      </c>
      <c r="E24">
        <f t="shared" si="3"/>
        <v>1.487196618278146</v>
      </c>
      <c r="F24" s="2">
        <f t="shared" si="4"/>
        <v>0.0030589497806085214</v>
      </c>
      <c r="G24" s="2">
        <f t="shared" si="5"/>
        <v>0.08225353332488834</v>
      </c>
      <c r="H24" s="4">
        <f t="shared" si="6"/>
        <v>1.4908653217618537</v>
      </c>
      <c r="I24" s="4"/>
      <c r="J24"/>
    </row>
    <row r="25" spans="1:10" ht="12.75">
      <c r="A25">
        <f t="shared" si="0"/>
        <v>21</v>
      </c>
      <c r="B25">
        <f>_XLL.NORM()</f>
        <v>-0.6251686894375483</v>
      </c>
      <c r="C25">
        <f t="shared" si="1"/>
        <v>0.9173357020791626</v>
      </c>
      <c r="D25">
        <f t="shared" si="2"/>
        <v>1.542504391516711</v>
      </c>
      <c r="E25">
        <f t="shared" si="3"/>
        <v>-0.6251686894375483</v>
      </c>
      <c r="F25" s="2">
        <f t="shared" si="4"/>
        <v>2.3793197978483387</v>
      </c>
      <c r="G25" s="2">
        <f t="shared" si="5"/>
        <v>-0.9643254488961651</v>
      </c>
      <c r="H25" s="4">
        <f t="shared" si="6"/>
        <v>-0.5228504997251874</v>
      </c>
      <c r="I25" s="4"/>
      <c r="J25"/>
    </row>
    <row r="26" spans="1:10" ht="12.75">
      <c r="A26">
        <f t="shared" si="0"/>
        <v>22</v>
      </c>
      <c r="B26">
        <f>_XLL.NORM()</f>
        <v>-0.29770258634749847</v>
      </c>
      <c r="C26">
        <f t="shared" si="1"/>
        <v>0.6196331157316641</v>
      </c>
      <c r="D26">
        <f t="shared" si="2"/>
        <v>0.9173357020791626</v>
      </c>
      <c r="E26">
        <f t="shared" si="3"/>
        <v>-0.29770258634749847</v>
      </c>
      <c r="F26" s="2">
        <f t="shared" si="4"/>
        <v>0.8415047903090701</v>
      </c>
      <c r="G26" s="2">
        <f t="shared" si="5"/>
        <v>-0.27309321105786505</v>
      </c>
      <c r="H26" s="4">
        <f t="shared" si="6"/>
        <v>-0.23685340568295143</v>
      </c>
      <c r="I26" s="4"/>
      <c r="J26"/>
    </row>
    <row r="27" spans="1:10" ht="12.75">
      <c r="A27">
        <f t="shared" si="0"/>
        <v>23</v>
      </c>
      <c r="B27">
        <f>_XLL.NORM()</f>
        <v>0.9242682150524388</v>
      </c>
      <c r="C27">
        <f t="shared" si="1"/>
        <v>1.543901330784103</v>
      </c>
      <c r="D27">
        <f t="shared" si="2"/>
        <v>0.6196331157316641</v>
      </c>
      <c r="E27">
        <f t="shared" si="3"/>
        <v>0.9242682150524388</v>
      </c>
      <c r="F27" s="2">
        <f t="shared" si="4"/>
        <v>0.3839451981113299</v>
      </c>
      <c r="G27" s="2">
        <f t="shared" si="5"/>
        <v>0.5727071938646865</v>
      </c>
      <c r="H27" s="4">
        <f t="shared" si="6"/>
        <v>0.9653700355958177</v>
      </c>
      <c r="I27" s="4"/>
      <c r="J27"/>
    </row>
    <row r="28" spans="1:10" ht="12.75">
      <c r="A28">
        <f t="shared" si="0"/>
        <v>24</v>
      </c>
      <c r="B28">
        <f>_XLL.NORM()</f>
        <v>0.08309391183776649</v>
      </c>
      <c r="C28">
        <f t="shared" si="1"/>
        <v>1.6269952426218695</v>
      </c>
      <c r="D28">
        <f t="shared" si="2"/>
        <v>1.543901330784103</v>
      </c>
      <c r="E28">
        <f t="shared" si="3"/>
        <v>0.08309391183776649</v>
      </c>
      <c r="F28" s="2">
        <f t="shared" si="4"/>
        <v>2.3836313191969243</v>
      </c>
      <c r="G28" s="2">
        <f t="shared" si="5"/>
        <v>0.1282888010663846</v>
      </c>
      <c r="H28" s="4">
        <f t="shared" si="6"/>
        <v>0.18550476403962418</v>
      </c>
      <c r="I28" s="4"/>
      <c r="J28"/>
    </row>
    <row r="29" spans="1:10" ht="12.75">
      <c r="A29">
        <f t="shared" si="0"/>
        <v>25</v>
      </c>
      <c r="B29">
        <f>_XLL.NORM()</f>
        <v>0.37617459783529883</v>
      </c>
      <c r="C29">
        <f t="shared" si="1"/>
        <v>2.0031698404571685</v>
      </c>
      <c r="D29">
        <f t="shared" si="2"/>
        <v>1.6269952426218695</v>
      </c>
      <c r="E29">
        <f t="shared" si="3"/>
        <v>0.37617459783529905</v>
      </c>
      <c r="F29" s="2">
        <f t="shared" si="4"/>
        <v>2.6471135195141957</v>
      </c>
      <c r="G29" s="2">
        <f t="shared" si="5"/>
        <v>0.6120342810732265</v>
      </c>
      <c r="H29" s="4">
        <f t="shared" si="6"/>
        <v>0.48409727786864765</v>
      </c>
      <c r="I29" s="4"/>
      <c r="J29"/>
    </row>
    <row r="30" spans="1:10" ht="12.75">
      <c r="A30">
        <f t="shared" si="0"/>
        <v>26</v>
      </c>
      <c r="B30">
        <f>_XLL.NORM()</f>
        <v>-2.323699572810259</v>
      </c>
      <c r="C30">
        <f t="shared" si="1"/>
        <v>-0.3205297323530907</v>
      </c>
      <c r="D30">
        <f t="shared" si="2"/>
        <v>2.0031698404571685</v>
      </c>
      <c r="E30">
        <f t="shared" si="3"/>
        <v>-2.323699572810259</v>
      </c>
      <c r="F30" s="2">
        <f t="shared" si="4"/>
        <v>4.012689409717198</v>
      </c>
      <c r="G30" s="2">
        <f t="shared" si="5"/>
        <v>-4.6547649025367175</v>
      </c>
      <c r="H30" s="4">
        <f t="shared" si="6"/>
        <v>-2.1908242870806394</v>
      </c>
      <c r="I30" s="4"/>
      <c r="J30"/>
    </row>
    <row r="31" spans="1:10" ht="12.75">
      <c r="A31">
        <f t="shared" si="0"/>
        <v>27</v>
      </c>
      <c r="B31">
        <f>_XLL.NORM()</f>
        <v>0.24610232181421554</v>
      </c>
      <c r="C31">
        <f t="shared" si="1"/>
        <v>-0.07442741053887514</v>
      </c>
      <c r="D31">
        <f t="shared" si="2"/>
        <v>-0.3205297323530907</v>
      </c>
      <c r="E31">
        <f t="shared" si="3"/>
        <v>0.24610232181421554</v>
      </c>
      <c r="F31" s="2">
        <f t="shared" si="4"/>
        <v>0.10273930932234394</v>
      </c>
      <c r="G31" s="2">
        <f t="shared" si="5"/>
        <v>-0.0788831113425847</v>
      </c>
      <c r="H31" s="4">
        <f t="shared" si="6"/>
        <v>0.224840779776654</v>
      </c>
      <c r="I31" s="4"/>
      <c r="J31"/>
    </row>
    <row r="32" spans="1:10" ht="12.75">
      <c r="A32">
        <f t="shared" si="0"/>
        <v>28</v>
      </c>
      <c r="B32">
        <f>_XLL.NORM()</f>
        <v>1.9466667087333476</v>
      </c>
      <c r="C32">
        <f t="shared" si="1"/>
        <v>1.8722392981944724</v>
      </c>
      <c r="D32">
        <f t="shared" si="2"/>
        <v>-0.07442741053887514</v>
      </c>
      <c r="E32">
        <f t="shared" si="3"/>
        <v>1.9466667087333476</v>
      </c>
      <c r="F32" s="2">
        <f t="shared" si="4"/>
        <v>0.005539439439522262</v>
      </c>
      <c r="G32" s="2">
        <f t="shared" si="5"/>
        <v>-0.14488536231325774</v>
      </c>
      <c r="H32" s="4">
        <f t="shared" si="6"/>
        <v>1.9417297516956897</v>
      </c>
      <c r="I32" s="4"/>
      <c r="J32"/>
    </row>
    <row r="33" spans="1:10" ht="12.75">
      <c r="A33">
        <f t="shared" si="0"/>
        <v>29</v>
      </c>
      <c r="B33">
        <f>_XLL.NORM()</f>
        <v>-0.6322528347524803</v>
      </c>
      <c r="C33">
        <f t="shared" si="1"/>
        <v>1.2399864634419921</v>
      </c>
      <c r="D33">
        <f t="shared" si="2"/>
        <v>1.8722392981944724</v>
      </c>
      <c r="E33">
        <f t="shared" si="3"/>
        <v>-0.6322528347524803</v>
      </c>
      <c r="F33" s="2">
        <f t="shared" si="4"/>
        <v>3.505279989703731</v>
      </c>
      <c r="G33" s="2">
        <f t="shared" si="5"/>
        <v>-1.1837286036184493</v>
      </c>
      <c r="H33" s="4">
        <f t="shared" si="6"/>
        <v>-0.5080625006742489</v>
      </c>
      <c r="I33" s="4"/>
      <c r="J33"/>
    </row>
    <row r="34" spans="1:10" ht="12.75">
      <c r="A34">
        <f t="shared" si="0"/>
        <v>30</v>
      </c>
      <c r="B34">
        <f>_XLL.NORM()</f>
        <v>1.1038612604425377</v>
      </c>
      <c r="C34">
        <f t="shared" si="1"/>
        <v>2.34384772388453</v>
      </c>
      <c r="D34">
        <f t="shared" si="2"/>
        <v>1.2399864634419921</v>
      </c>
      <c r="E34">
        <f t="shared" si="3"/>
        <v>1.1038612604425377</v>
      </c>
      <c r="F34" s="2">
        <f t="shared" si="4"/>
        <v>1.537566429519379</v>
      </c>
      <c r="G34" s="2">
        <f t="shared" si="5"/>
        <v>1.3687730204667623</v>
      </c>
      <c r="H34" s="4">
        <f t="shared" si="6"/>
        <v>1.1861126763250336</v>
      </c>
      <c r="I34" s="4"/>
      <c r="J34"/>
    </row>
    <row r="35" spans="1:10" ht="12.75">
      <c r="A35">
        <f t="shared" si="0"/>
        <v>31</v>
      </c>
      <c r="B35">
        <f>_XLL.NORM()</f>
        <v>1.011902905938502</v>
      </c>
      <c r="C35">
        <f t="shared" si="1"/>
        <v>3.355750629823032</v>
      </c>
      <c r="D35">
        <f t="shared" si="2"/>
        <v>2.34384772388453</v>
      </c>
      <c r="E35">
        <f t="shared" si="3"/>
        <v>1.011902905938502</v>
      </c>
      <c r="F35" s="2">
        <f t="shared" si="4"/>
        <v>5.493622152758691</v>
      </c>
      <c r="G35" s="2">
        <f t="shared" si="5"/>
        <v>2.3717463228760995</v>
      </c>
      <c r="H35" s="4">
        <f t="shared" si="6"/>
        <v>1.167376211160988</v>
      </c>
      <c r="I35" s="4"/>
      <c r="J35"/>
    </row>
    <row r="36" spans="1:10" ht="12.75">
      <c r="A36">
        <f t="shared" si="0"/>
        <v>32</v>
      </c>
      <c r="B36">
        <f>_XLL.NORM()</f>
        <v>-0.15754302377847096</v>
      </c>
      <c r="C36">
        <f t="shared" si="1"/>
        <v>3.1982076060445612</v>
      </c>
      <c r="D36">
        <f t="shared" si="2"/>
        <v>3.355750629823032</v>
      </c>
      <c r="E36">
        <f t="shared" si="3"/>
        <v>-0.15754302377847074</v>
      </c>
      <c r="F36" s="2">
        <f t="shared" si="4"/>
        <v>11.261062289557676</v>
      </c>
      <c r="G36" s="2">
        <f t="shared" si="5"/>
        <v>-0.5286751012688281</v>
      </c>
      <c r="H36" s="4">
        <f t="shared" si="6"/>
        <v>0.06505234221072737</v>
      </c>
      <c r="I36" s="4"/>
      <c r="J36"/>
    </row>
    <row r="37" spans="1:10" ht="12.75">
      <c r="A37">
        <f t="shared" si="0"/>
        <v>33</v>
      </c>
      <c r="B37">
        <f>_XLL.NORM()</f>
        <v>-0.10030146772231152</v>
      </c>
      <c r="C37">
        <f t="shared" si="1"/>
        <v>3.0979061383222497</v>
      </c>
      <c r="D37">
        <f t="shared" si="2"/>
        <v>3.1982076060445612</v>
      </c>
      <c r="E37">
        <f t="shared" si="3"/>
        <v>-0.10030146772231152</v>
      </c>
      <c r="F37" s="2">
        <f t="shared" si="4"/>
        <v>10.228531891361284</v>
      </c>
      <c r="G37" s="2">
        <f t="shared" si="5"/>
        <v>-0.32078491696692973</v>
      </c>
      <c r="H37" s="4">
        <f t="shared" si="6"/>
        <v>0.11184367388925964</v>
      </c>
      <c r="I37" s="4"/>
      <c r="J37"/>
    </row>
    <row r="38" spans="1:10" ht="12.75">
      <c r="A38">
        <f t="shared" si="0"/>
        <v>34</v>
      </c>
      <c r="B38">
        <f>_XLL.NORM()</f>
        <v>0.5232949206279587</v>
      </c>
      <c r="C38">
        <f t="shared" si="1"/>
        <v>3.6212010589502084</v>
      </c>
      <c r="D38">
        <f t="shared" si="2"/>
        <v>3.0979061383222497</v>
      </c>
      <c r="E38">
        <f t="shared" si="3"/>
        <v>0.5232949206279587</v>
      </c>
      <c r="F38" s="2">
        <f t="shared" si="4"/>
        <v>9.597022441854675</v>
      </c>
      <c r="G38" s="2">
        <f t="shared" si="5"/>
        <v>1.6211185467662077</v>
      </c>
      <c r="H38" s="4">
        <f t="shared" si="6"/>
        <v>0.7287868140158741</v>
      </c>
      <c r="I38" s="4"/>
      <c r="J38"/>
    </row>
    <row r="39" spans="1:10" ht="12.75">
      <c r="A39">
        <f t="shared" si="0"/>
        <v>35</v>
      </c>
      <c r="B39">
        <f>_XLL.NORM()</f>
        <v>0.6686431428533463</v>
      </c>
      <c r="C39">
        <f t="shared" si="1"/>
        <v>4.289844201803555</v>
      </c>
      <c r="D39">
        <f t="shared" si="2"/>
        <v>3.6212010589502084</v>
      </c>
      <c r="E39">
        <f t="shared" si="3"/>
        <v>0.6686431428533464</v>
      </c>
      <c r="F39" s="2">
        <f t="shared" si="4"/>
        <v>13.11309710934211</v>
      </c>
      <c r="G39" s="2">
        <f t="shared" si="5"/>
        <v>2.421291256960333</v>
      </c>
      <c r="H39" s="4">
        <f t="shared" si="6"/>
        <v>0.9088465023860545</v>
      </c>
      <c r="I39" s="4"/>
      <c r="J39"/>
    </row>
    <row r="40" spans="1:10" ht="12.75">
      <c r="A40">
        <f t="shared" si="0"/>
        <v>36</v>
      </c>
      <c r="B40">
        <f>_XLL.NORM()</f>
        <v>-0.43179069377587287</v>
      </c>
      <c r="C40">
        <f t="shared" si="1"/>
        <v>3.858053508027682</v>
      </c>
      <c r="D40">
        <f t="shared" si="2"/>
        <v>4.289844201803555</v>
      </c>
      <c r="E40">
        <f t="shared" si="3"/>
        <v>-0.43179069377587265</v>
      </c>
      <c r="F40" s="2">
        <f t="shared" si="4"/>
        <v>18.402763275747578</v>
      </c>
      <c r="G40" s="2">
        <f t="shared" si="5"/>
        <v>-1.8523148040871615</v>
      </c>
      <c r="H40" s="4">
        <f t="shared" si="6"/>
        <v>-0.14723455553044557</v>
      </c>
      <c r="I40" s="4"/>
      <c r="J40"/>
    </row>
    <row r="41" spans="1:10" ht="12.75">
      <c r="A41">
        <f t="shared" si="0"/>
        <v>37</v>
      </c>
      <c r="B41">
        <f>_XLL.NORM()</f>
        <v>-0.3810232122705468</v>
      </c>
      <c r="C41">
        <f t="shared" si="1"/>
        <v>3.4770302957571353</v>
      </c>
      <c r="D41">
        <f t="shared" si="2"/>
        <v>3.858053508027682</v>
      </c>
      <c r="E41">
        <f t="shared" si="3"/>
        <v>-0.3810232122705468</v>
      </c>
      <c r="F41" s="2">
        <f t="shared" si="4"/>
        <v>14.884576870804704</v>
      </c>
      <c r="G41" s="2">
        <f t="shared" si="5"/>
        <v>-1.4700079407403592</v>
      </c>
      <c r="H41" s="4">
        <f t="shared" si="6"/>
        <v>-0.12510883502415998</v>
      </c>
      <c r="I41" s="4"/>
      <c r="J41"/>
    </row>
    <row r="42" spans="7:10" ht="12.75">
      <c r="G42" s="4"/>
      <c r="H42" s="4"/>
      <c r="I42" s="4"/>
      <c r="J42" s="4"/>
    </row>
    <row r="43" spans="7:10" ht="12.75">
      <c r="G43" s="4"/>
      <c r="H43" s="4"/>
      <c r="I43" s="4"/>
      <c r="J43" s="4"/>
    </row>
    <row r="44" spans="7:10" ht="12.75">
      <c r="G44" s="4"/>
      <c r="H44" s="4"/>
      <c r="I44" s="4"/>
      <c r="J44" s="4"/>
    </row>
    <row r="45" spans="7:10" ht="12.75">
      <c r="G45" s="4"/>
      <c r="H45" s="4"/>
      <c r="I45" s="4"/>
      <c r="J45" s="4"/>
    </row>
    <row r="46" spans="7:10" ht="12.75">
      <c r="G46" s="4"/>
      <c r="H46" s="4"/>
      <c r="I46" s="4"/>
      <c r="J46" s="4"/>
    </row>
    <row r="47" spans="7:10" ht="12.75">
      <c r="G47" s="4"/>
      <c r="H47" s="4"/>
      <c r="I47" s="4"/>
      <c r="J47" s="4"/>
    </row>
    <row r="48" spans="7:10" ht="12.75">
      <c r="G48" s="4"/>
      <c r="H48" s="4"/>
      <c r="I48" s="4"/>
      <c r="J48" s="4"/>
    </row>
    <row r="49" spans="7:10" ht="12.75">
      <c r="G49" s="4"/>
      <c r="H49" s="4"/>
      <c r="I49" s="4"/>
      <c r="J49" s="4"/>
    </row>
    <row r="50" spans="7:10" ht="12.75">
      <c r="G50" s="4"/>
      <c r="H50" s="4"/>
      <c r="I50" s="4"/>
      <c r="J50" s="4"/>
    </row>
    <row r="51" spans="7:10" ht="12.75">
      <c r="G51" s="4"/>
      <c r="H51" s="4"/>
      <c r="I51" s="4"/>
      <c r="J51" s="4"/>
    </row>
    <row r="52" spans="7:10" ht="12.75">
      <c r="G52" s="4"/>
      <c r="H52" s="4"/>
      <c r="I52" s="4"/>
      <c r="J52" s="4"/>
    </row>
    <row r="53" spans="7:10" ht="12.75">
      <c r="G53" s="4"/>
      <c r="H53" s="4"/>
      <c r="I53" s="4"/>
      <c r="J53" s="4"/>
    </row>
    <row r="54" spans="7:10" ht="12.75">
      <c r="G54" s="4"/>
      <c r="H54" s="4"/>
      <c r="I54" s="4"/>
      <c r="J54" s="4"/>
    </row>
    <row r="55" spans="7:10" ht="12.75">
      <c r="G55" s="4"/>
      <c r="H55" s="4"/>
      <c r="I55" s="4"/>
      <c r="J55" s="4"/>
    </row>
    <row r="56" spans="7:10" ht="12.75">
      <c r="G56" s="4"/>
      <c r="H56" s="4"/>
      <c r="I56" s="4"/>
      <c r="J56" s="4"/>
    </row>
    <row r="57" spans="7:10" ht="12.75">
      <c r="G57" s="4"/>
      <c r="H57" s="4"/>
      <c r="I57" s="4"/>
      <c r="J57" s="4"/>
    </row>
    <row r="58" spans="7:10" ht="12.75">
      <c r="G58" s="4"/>
      <c r="H58" s="4"/>
      <c r="I58" s="4"/>
      <c r="J58" s="4"/>
    </row>
  </sheetData>
  <sheetProtection/>
  <conditionalFormatting sqref="I11:I12">
    <cfRule type="expression" priority="1" dxfId="0" stopIfTrue="1">
      <formula>$H$15&lt;=(1-$G$11)</formula>
    </cfRule>
  </conditionalFormatting>
  <conditionalFormatting sqref="K13">
    <cfRule type="expression" priority="2" dxfId="0" stopIfTrue="1">
      <formula>$K$17&lt;=(1-$J$13)</formula>
    </cfRule>
  </conditionalFormatting>
  <conditionalFormatting sqref="K14">
    <cfRule type="expression" priority="3" dxfId="0" stopIfTrue="1">
      <formula>$K$17&lt;=(1-$J$13)</formula>
    </cfRule>
  </conditionalFormatting>
  <conditionalFormatting sqref="L13">
    <cfRule type="expression" priority="4" dxfId="0" stopIfTrue="1">
      <formula>$L$17&lt;=(1-$J$13)</formula>
    </cfRule>
  </conditionalFormatting>
  <conditionalFormatting sqref="L14">
    <cfRule type="expression" priority="5" dxfId="0" stopIfTrue="1">
      <formula>$L$17&lt;=(1-$J$13)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Henry Bryant</cp:lastModifiedBy>
  <dcterms:created xsi:type="dcterms:W3CDTF">2009-11-05T19:37:08Z</dcterms:created>
  <dcterms:modified xsi:type="dcterms:W3CDTF">2014-11-25T15:54:24Z</dcterms:modified>
  <cp:category/>
  <cp:version/>
  <cp:contentType/>
  <cp:contentStatus/>
</cp:coreProperties>
</file>