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2720" activeTab="0"/>
  </bookViews>
  <sheets>
    <sheet name="OLS invalid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<sst xmlns="http://schemas.openxmlformats.org/spreadsheetml/2006/main" count="9" uniqueCount="9">
  <si>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epsilon</t>
  </si>
  <si>
    <t>y(t)</t>
  </si>
  <si>
    <t>t</t>
  </si>
  <si>
    <t>y(t-1)^2</t>
  </si>
  <si>
    <t>sum:</t>
  </si>
  <si>
    <t>y(t)*y(t-1)</t>
  </si>
  <si>
    <t>beta-hat:</t>
  </si>
  <si>
    <t>(no constant)</t>
  </si>
  <si>
    <t>y(t-1)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</si>
</sst>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"/>
    <numFmt numFmtId="167" formatCode="0.0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200" zoomScaleNormal="2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3" max="4" width="5.7109375" style="0" customWidth="1"/>
    <col min="6" max="16384" width="9.140625" style="2" customWidth="1"/>
  </cols>
  <sheetData>
    <row r="1" spans="4:10" ht="12.75">
      <c r="D1" s="1" t="s">
        <v>4</v>
      </c>
      <c r="E1" s="8">
        <f>SUM(E5:E41)</f>
        <v>32809.93962203634</v>
      </c>
      <c r="F1" s="8">
        <f>SUM(F5:F41)</f>
        <v>29017.143589497286</v>
      </c>
      <c r="H1" s="1" t="s">
        <v>6</v>
      </c>
      <c r="I1">
        <f>F1/E1</f>
        <v>0.8844010054199649</v>
      </c>
      <c r="J1" t="str">
        <f>_XLL.VFORMULA(I1)</f>
        <v>=F1/E1</v>
      </c>
    </row>
    <row r="2" ht="12.75">
      <c r="H2" s="2" t="s">
        <v>7</v>
      </c>
    </row>
    <row r="3" spans="1:7" ht="12.75">
      <c r="A3" s="5" t="s">
        <v>2</v>
      </c>
      <c r="B3" s="5" t="s">
        <v>0</v>
      </c>
      <c r="C3" s="5" t="s">
        <v>1</v>
      </c>
      <c r="D3" s="5" t="s">
        <v>8</v>
      </c>
      <c r="E3" s="5" t="s">
        <v>3</v>
      </c>
      <c r="F3" s="6" t="s">
        <v>5</v>
      </c>
      <c r="G3" s="7"/>
    </row>
    <row r="4" spans="1:13" ht="12.75">
      <c r="A4">
        <v>0</v>
      </c>
      <c r="C4">
        <v>0</v>
      </c>
      <c r="G4" s="3"/>
      <c r="H4" s="11"/>
      <c r="I4" s="10"/>
      <c r="J4" s="10"/>
      <c r="K4" s="10"/>
      <c r="L4" s="10"/>
      <c r="M4" s="10"/>
    </row>
    <row r="5" spans="1:13" ht="12.75">
      <c r="A5">
        <f>A4+1</f>
        <v>1</v>
      </c>
      <c r="B5">
        <f>_XLL.NORM(0,13)</f>
        <v>-5.490176840222803</v>
      </c>
      <c r="C5">
        <f aca="true" t="shared" si="0" ref="C5:C41">C4+B5</f>
        <v>-5.490176840222803</v>
      </c>
      <c r="D5">
        <f>C4</f>
        <v>0</v>
      </c>
      <c r="E5">
        <f>D5*D5</f>
        <v>0</v>
      </c>
      <c r="F5" s="2">
        <f>D5*C5</f>
        <v>0</v>
      </c>
      <c r="H5" s="11"/>
      <c r="I5" s="10"/>
      <c r="J5" s="10"/>
      <c r="K5" s="10"/>
      <c r="L5" s="10"/>
      <c r="M5" s="10"/>
    </row>
    <row r="6" spans="1:13" ht="12.75">
      <c r="A6">
        <f aca="true" t="shared" si="1" ref="A6:A22">A5+1</f>
        <v>2</v>
      </c>
      <c r="B6">
        <f>_XLL.NORM(0,13)</f>
        <v>-3.33789299761339</v>
      </c>
      <c r="C6">
        <f t="shared" si="0"/>
        <v>-8.828069837836193</v>
      </c>
      <c r="D6">
        <f aca="true" t="shared" si="2" ref="D6:D41">C5</f>
        <v>-5.490176840222803</v>
      </c>
      <c r="E6">
        <f aca="true" t="shared" si="3" ref="E6:E41">D6*D6</f>
        <v>30.142041736918845</v>
      </c>
      <c r="F6" s="2">
        <f aca="true" t="shared" si="4" ref="F6:F41">D6*C6</f>
        <v>48.46766456755774</v>
      </c>
      <c r="H6" s="9"/>
      <c r="I6" s="12"/>
      <c r="J6" s="13"/>
      <c r="K6" s="12"/>
      <c r="L6" s="11"/>
      <c r="M6" s="10"/>
    </row>
    <row r="7" spans="1:13" ht="12.75">
      <c r="A7">
        <f t="shared" si="1"/>
        <v>3</v>
      </c>
      <c r="B7">
        <f>_XLL.NORM(0,13)</f>
        <v>-8.412081070413326</v>
      </c>
      <c r="C7">
        <f t="shared" si="0"/>
        <v>-17.240150908249518</v>
      </c>
      <c r="D7">
        <f t="shared" si="2"/>
        <v>-8.828069837836193</v>
      </c>
      <c r="E7">
        <f t="shared" si="3"/>
        <v>77.93481706171313</v>
      </c>
      <c r="F7" s="2">
        <f t="shared" si="4"/>
        <v>152.1972562328618</v>
      </c>
      <c r="H7" s="9"/>
      <c r="I7" s="12"/>
      <c r="J7" s="13"/>
      <c r="K7" s="12"/>
      <c r="L7" s="13"/>
      <c r="M7" s="12"/>
    </row>
    <row r="8" spans="1:13" ht="12.75">
      <c r="A8">
        <f t="shared" si="1"/>
        <v>4</v>
      </c>
      <c r="B8">
        <f>_XLL.NORM(0,13)</f>
        <v>12.776988416172724</v>
      </c>
      <c r="C8">
        <f t="shared" si="0"/>
        <v>-4.463162492076794</v>
      </c>
      <c r="D8">
        <f t="shared" si="2"/>
        <v>-17.240150908249518</v>
      </c>
      <c r="E8">
        <f t="shared" si="3"/>
        <v>297.2228033392167</v>
      </c>
      <c r="F8" s="2">
        <f t="shared" si="4"/>
        <v>76.94559489144292</v>
      </c>
      <c r="H8" s="9"/>
      <c r="I8" s="12"/>
      <c r="J8" s="13"/>
      <c r="K8" s="12"/>
      <c r="L8" s="13"/>
      <c r="M8" s="12"/>
    </row>
    <row r="9" spans="1:13" ht="12.75">
      <c r="A9">
        <f t="shared" si="1"/>
        <v>5</v>
      </c>
      <c r="B9">
        <f>_XLL.NORM(0,13)</f>
        <v>20.805951023375084</v>
      </c>
      <c r="C9">
        <f t="shared" si="0"/>
        <v>16.34278853129829</v>
      </c>
      <c r="D9">
        <f t="shared" si="2"/>
        <v>-4.463162492076794</v>
      </c>
      <c r="E9">
        <f t="shared" si="3"/>
        <v>19.919819430681137</v>
      </c>
      <c r="F9" s="2">
        <f t="shared" si="4"/>
        <v>-72.94052078883333</v>
      </c>
      <c r="H9" s="9"/>
      <c r="I9" s="12"/>
      <c r="J9" s="13"/>
      <c r="K9" s="12"/>
      <c r="L9" s="13"/>
      <c r="M9" s="12"/>
    </row>
    <row r="10" spans="1:13" ht="12.75">
      <c r="A10">
        <f t="shared" si="1"/>
        <v>6</v>
      </c>
      <c r="B10">
        <f>_XLL.NORM(0,13)</f>
        <v>19.342576004432814</v>
      </c>
      <c r="C10">
        <f t="shared" si="0"/>
        <v>35.685364535731104</v>
      </c>
      <c r="D10">
        <f t="shared" si="2"/>
        <v>16.34278853129829</v>
      </c>
      <c r="E10">
        <f t="shared" si="3"/>
        <v>267.0867369787349</v>
      </c>
      <c r="F10" s="2">
        <f t="shared" si="4"/>
        <v>583.198366269745</v>
      </c>
      <c r="H10" s="9"/>
      <c r="I10" s="12"/>
      <c r="J10" s="13"/>
      <c r="K10" s="12"/>
      <c r="L10" s="9"/>
      <c r="M10" s="12"/>
    </row>
    <row r="11" spans="1:13" ht="12.75">
      <c r="A11">
        <f t="shared" si="1"/>
        <v>7</v>
      </c>
      <c r="B11">
        <f>_XLL.NORM(0,13)</f>
        <v>-8.397373909760239</v>
      </c>
      <c r="C11">
        <f t="shared" si="0"/>
        <v>27.287990625970863</v>
      </c>
      <c r="D11">
        <f t="shared" si="2"/>
        <v>35.685364535731104</v>
      </c>
      <c r="E11">
        <f t="shared" si="3"/>
        <v>1273.4452420480152</v>
      </c>
      <c r="F11" s="2">
        <f t="shared" si="4"/>
        <v>973.7818929353834</v>
      </c>
      <c r="H11" s="9"/>
      <c r="I11" s="12"/>
      <c r="J11" s="13"/>
      <c r="K11" s="12"/>
      <c r="L11" s="13"/>
      <c r="M11" s="12"/>
    </row>
    <row r="12" spans="1:13" ht="12.75">
      <c r="A12">
        <f t="shared" si="1"/>
        <v>8</v>
      </c>
      <c r="B12">
        <f>_XLL.NORM(0,13)</f>
        <v>3.345087951674415</v>
      </c>
      <c r="C12">
        <f t="shared" si="0"/>
        <v>30.63307857764528</v>
      </c>
      <c r="D12">
        <f t="shared" si="2"/>
        <v>27.287990625970863</v>
      </c>
      <c r="E12">
        <f t="shared" si="3"/>
        <v>744.6344324030737</v>
      </c>
      <c r="F12" s="2">
        <f t="shared" si="4"/>
        <v>835.9151610714132</v>
      </c>
      <c r="H12" s="14"/>
      <c r="I12" s="10"/>
      <c r="J12" s="10"/>
      <c r="K12" s="10"/>
      <c r="L12" s="10"/>
      <c r="M12" s="10"/>
    </row>
    <row r="13" spans="1:13" ht="12.75">
      <c r="A13">
        <f t="shared" si="1"/>
        <v>9</v>
      </c>
      <c r="B13">
        <f>_XLL.NORM(0,13)</f>
        <v>17.811357938418944</v>
      </c>
      <c r="C13">
        <f t="shared" si="0"/>
        <v>48.44443651606422</v>
      </c>
      <c r="D13">
        <f t="shared" si="2"/>
        <v>30.63307857764528</v>
      </c>
      <c r="E13">
        <f t="shared" si="3"/>
        <v>938.3855031441901</v>
      </c>
      <c r="F13" s="2">
        <f t="shared" si="4"/>
        <v>1484.0022304463437</v>
      </c>
      <c r="H13" s="9"/>
      <c r="I13" s="12"/>
      <c r="J13" s="15"/>
      <c r="K13" s="10"/>
      <c r="L13" s="10"/>
      <c r="M13" s="10"/>
    </row>
    <row r="14" spans="1:13" ht="12.75">
      <c r="A14">
        <f t="shared" si="1"/>
        <v>10</v>
      </c>
      <c r="B14">
        <f>_XLL.NORM(0,13)</f>
        <v>-9.136455499461563</v>
      </c>
      <c r="C14">
        <f t="shared" si="0"/>
        <v>39.30798101660266</v>
      </c>
      <c r="D14">
        <f t="shared" si="2"/>
        <v>48.44443651606422</v>
      </c>
      <c r="E14">
        <f t="shared" si="3"/>
        <v>2346.8634293589766</v>
      </c>
      <c r="F14" s="2">
        <f t="shared" si="4"/>
        <v>1904.252990933465</v>
      </c>
      <c r="H14" s="9"/>
      <c r="I14" s="12"/>
      <c r="J14" s="12"/>
      <c r="K14" s="10"/>
      <c r="L14" s="10"/>
      <c r="M14" s="10"/>
    </row>
    <row r="15" spans="1:13" ht="12.75">
      <c r="A15">
        <f t="shared" si="1"/>
        <v>11</v>
      </c>
      <c r="B15">
        <f>_XLL.NORM(0,13)</f>
        <v>16.049779956196822</v>
      </c>
      <c r="C15">
        <f t="shared" si="0"/>
        <v>55.35776097279948</v>
      </c>
      <c r="D15">
        <f t="shared" si="2"/>
        <v>39.30798101660266</v>
      </c>
      <c r="E15">
        <f t="shared" si="3"/>
        <v>1545.117371601595</v>
      </c>
      <c r="F15" s="2">
        <f t="shared" si="4"/>
        <v>2176.0018174404295</v>
      </c>
      <c r="H15" s="9"/>
      <c r="I15" s="12"/>
      <c r="J15" s="12"/>
      <c r="K15" s="10"/>
      <c r="L15" s="10"/>
      <c r="M15" s="10"/>
    </row>
    <row r="16" spans="1:13" ht="12.75">
      <c r="A16">
        <f t="shared" si="1"/>
        <v>12</v>
      </c>
      <c r="B16">
        <f>_XLL.NORM(0,13)</f>
        <v>1.1161490618341945</v>
      </c>
      <c r="C16">
        <f t="shared" si="0"/>
        <v>56.473910034633676</v>
      </c>
      <c r="D16">
        <f t="shared" si="2"/>
        <v>55.35776097279948</v>
      </c>
      <c r="E16">
        <f t="shared" si="3"/>
        <v>3064.4816999216014</v>
      </c>
      <c r="F16" s="2">
        <f t="shared" si="4"/>
        <v>3126.2692128966332</v>
      </c>
      <c r="H16" s="9"/>
      <c r="I16" s="12"/>
      <c r="J16" s="12"/>
      <c r="K16" s="10"/>
      <c r="L16" s="10"/>
      <c r="M16" s="10"/>
    </row>
    <row r="17" spans="1:13" ht="12.75">
      <c r="A17">
        <f t="shared" si="1"/>
        <v>13</v>
      </c>
      <c r="B17">
        <f>_XLL.NORM(0,13)</f>
        <v>-2.111516700220234</v>
      </c>
      <c r="C17">
        <f t="shared" si="0"/>
        <v>54.36239333441344</v>
      </c>
      <c r="D17">
        <f t="shared" si="2"/>
        <v>56.473910034633676</v>
      </c>
      <c r="E17">
        <f t="shared" si="3"/>
        <v>3189.302514599898</v>
      </c>
      <c r="F17" s="2">
        <f t="shared" si="4"/>
        <v>3070.056910435034</v>
      </c>
      <c r="H17" s="9"/>
      <c r="I17" s="12"/>
      <c r="J17" s="12"/>
      <c r="K17" s="10"/>
      <c r="L17" s="10"/>
      <c r="M17" s="10"/>
    </row>
    <row r="18" spans="1:13" ht="12.75">
      <c r="A18">
        <f t="shared" si="1"/>
        <v>14</v>
      </c>
      <c r="B18">
        <f>_XLL.NORM(0,13)</f>
        <v>-18.25643502029878</v>
      </c>
      <c r="C18">
        <f t="shared" si="0"/>
        <v>36.10595831411466</v>
      </c>
      <c r="D18">
        <f t="shared" si="2"/>
        <v>54.36239333441344</v>
      </c>
      <c r="E18">
        <f t="shared" si="3"/>
        <v>2955.2698090454787</v>
      </c>
      <c r="F18" s="2">
        <f t="shared" si="4"/>
        <v>1962.8063075878363</v>
      </c>
      <c r="H18" s="9"/>
      <c r="I18" s="12"/>
      <c r="J18" s="12"/>
      <c r="K18" s="10"/>
      <c r="L18" s="10"/>
      <c r="M18" s="10"/>
    </row>
    <row r="19" spans="1:13" ht="12.75">
      <c r="A19">
        <f t="shared" si="1"/>
        <v>15</v>
      </c>
      <c r="B19">
        <f>_XLL.NORM(0,13)</f>
        <v>-34.12392957671287</v>
      </c>
      <c r="C19">
        <f t="shared" si="0"/>
        <v>1.9820287374017909</v>
      </c>
      <c r="D19">
        <f t="shared" si="2"/>
        <v>36.10595831411466</v>
      </c>
      <c r="E19">
        <f t="shared" si="3"/>
        <v>1303.6402257805855</v>
      </c>
      <c r="F19" s="2">
        <f t="shared" si="4"/>
        <v>71.56304697000637</v>
      </c>
      <c r="H19" s="9"/>
      <c r="I19" s="12"/>
      <c r="J19" s="12"/>
      <c r="K19" s="10"/>
      <c r="L19" s="10"/>
      <c r="M19" s="10"/>
    </row>
    <row r="20" spans="1:13" ht="12.75">
      <c r="A20">
        <f t="shared" si="1"/>
        <v>16</v>
      </c>
      <c r="B20">
        <f>_XLL.NORM(0,13)</f>
        <v>10.309969351770075</v>
      </c>
      <c r="C20">
        <f t="shared" si="0"/>
        <v>12.291998089171866</v>
      </c>
      <c r="D20">
        <f t="shared" si="2"/>
        <v>1.9820287374017909</v>
      </c>
      <c r="E20">
        <f t="shared" si="3"/>
        <v>3.9284379158865375</v>
      </c>
      <c r="F20" s="2">
        <f t="shared" si="4"/>
        <v>24.36309345282654</v>
      </c>
      <c r="H20" s="9"/>
      <c r="I20" s="10"/>
      <c r="J20" s="10"/>
      <c r="K20" s="10"/>
      <c r="L20" s="10"/>
      <c r="M20" s="10"/>
    </row>
    <row r="21" spans="1:13" ht="12.75">
      <c r="A21">
        <f t="shared" si="1"/>
        <v>17</v>
      </c>
      <c r="B21">
        <f>_XLL.NORM(0,13)</f>
        <v>-3.3409764240286153</v>
      </c>
      <c r="C21">
        <f t="shared" si="0"/>
        <v>8.951021665143251</v>
      </c>
      <c r="D21">
        <f t="shared" si="2"/>
        <v>12.291998089171866</v>
      </c>
      <c r="E21">
        <f t="shared" si="3"/>
        <v>151.0932170242048</v>
      </c>
      <c r="F21" s="2">
        <f t="shared" si="4"/>
        <v>110.02594120407682</v>
      </c>
      <c r="H21" s="9"/>
      <c r="I21" s="10"/>
      <c r="J21" s="10"/>
      <c r="K21" s="10"/>
      <c r="L21" s="10"/>
      <c r="M21" s="10"/>
    </row>
    <row r="22" spans="1:13" ht="12.75">
      <c r="A22">
        <f t="shared" si="1"/>
        <v>18</v>
      </c>
      <c r="B22">
        <f>_XLL.NORM(0,13)</f>
        <v>2.80915558138756</v>
      </c>
      <c r="C22">
        <f t="shared" si="0"/>
        <v>11.760177246530812</v>
      </c>
      <c r="D22">
        <f t="shared" si="2"/>
        <v>8.951021665143251</v>
      </c>
      <c r="E22">
        <f t="shared" si="3"/>
        <v>80.12078884986387</v>
      </c>
      <c r="F22" s="2">
        <f t="shared" si="4"/>
        <v>105.26560131962201</v>
      </c>
      <c r="H22" s="10"/>
      <c r="I22" s="10"/>
      <c r="J22" s="10"/>
      <c r="K22" s="10"/>
      <c r="L22" s="10"/>
      <c r="M22" s="10"/>
    </row>
    <row r="23" spans="1:9" ht="12.75">
      <c r="A23">
        <f aca="true" t="shared" si="5" ref="A23:A41">A22+1</f>
        <v>19</v>
      </c>
      <c r="B23">
        <f>_XLL.NORM(0,13)</f>
        <v>-9.48734268306051</v>
      </c>
      <c r="C23">
        <f t="shared" si="0"/>
        <v>2.272834563470303</v>
      </c>
      <c r="D23">
        <f t="shared" si="2"/>
        <v>11.760177246530812</v>
      </c>
      <c r="E23">
        <f t="shared" si="3"/>
        <v>138.30176886982105</v>
      </c>
      <c r="F23" s="2">
        <f t="shared" si="4"/>
        <v>26.728937318452246</v>
      </c>
      <c r="H23" s="4"/>
      <c r="I23"/>
    </row>
    <row r="24" spans="1:9" ht="12.75">
      <c r="A24">
        <f t="shared" si="5"/>
        <v>20</v>
      </c>
      <c r="B24">
        <f>_XLL.NORM(0,13)</f>
        <v>13.039105632534113</v>
      </c>
      <c r="C24">
        <f t="shared" si="0"/>
        <v>15.311940196004416</v>
      </c>
      <c r="D24">
        <f t="shared" si="2"/>
        <v>2.272834563470303</v>
      </c>
      <c r="E24">
        <f t="shared" si="3"/>
        <v>5.165776952905242</v>
      </c>
      <c r="F24" s="2">
        <f t="shared" si="4"/>
        <v>34.80150691126908</v>
      </c>
      <c r="H24" s="4"/>
      <c r="I24"/>
    </row>
    <row r="25" spans="1:9" ht="12.75">
      <c r="A25">
        <f t="shared" si="5"/>
        <v>21</v>
      </c>
      <c r="B25">
        <f>_XLL.NORM(0,13)</f>
        <v>15.958546176829351</v>
      </c>
      <c r="C25">
        <f t="shared" si="0"/>
        <v>31.270486372833766</v>
      </c>
      <c r="D25">
        <f t="shared" si="2"/>
        <v>15.311940196004416</v>
      </c>
      <c r="E25">
        <f t="shared" si="3"/>
        <v>234.45551256601576</v>
      </c>
      <c r="F25" s="2">
        <f t="shared" si="4"/>
        <v>478.8118172408017</v>
      </c>
      <c r="H25" s="4"/>
      <c r="I25"/>
    </row>
    <row r="26" spans="1:9" ht="12.75">
      <c r="A26">
        <f t="shared" si="5"/>
        <v>22</v>
      </c>
      <c r="B26">
        <f>_XLL.NORM(0,13)</f>
        <v>-21.758915242804072</v>
      </c>
      <c r="C26">
        <f t="shared" si="0"/>
        <v>9.511571130029694</v>
      </c>
      <c r="D26">
        <f t="shared" si="2"/>
        <v>31.270486372833766</v>
      </c>
      <c r="E26">
        <f t="shared" si="3"/>
        <v>977.8433179935822</v>
      </c>
      <c r="F26" s="2">
        <f t="shared" si="4"/>
        <v>297.4314554058326</v>
      </c>
      <c r="H26" s="4"/>
      <c r="I26"/>
    </row>
    <row r="27" spans="1:9" ht="12.75">
      <c r="A27">
        <f t="shared" si="5"/>
        <v>23</v>
      </c>
      <c r="B27">
        <f>_XLL.NORM(0,13)</f>
        <v>0.8339212824614091</v>
      </c>
      <c r="C27">
        <f t="shared" si="0"/>
        <v>10.345492412491103</v>
      </c>
      <c r="D27">
        <f t="shared" si="2"/>
        <v>9.511571130029694</v>
      </c>
      <c r="E27">
        <f t="shared" si="3"/>
        <v>90.46998536161435</v>
      </c>
      <c r="F27" s="2">
        <f t="shared" si="4"/>
        <v>98.40188695659162</v>
      </c>
      <c r="H27" s="4"/>
      <c r="I27"/>
    </row>
    <row r="28" spans="1:9" ht="12.75">
      <c r="A28">
        <f t="shared" si="5"/>
        <v>24</v>
      </c>
      <c r="B28">
        <f>_XLL.NORM(0,13)</f>
        <v>2.5136359666080352</v>
      </c>
      <c r="C28">
        <f t="shared" si="0"/>
        <v>12.859128379099138</v>
      </c>
      <c r="D28">
        <f t="shared" si="2"/>
        <v>10.345492412491103</v>
      </c>
      <c r="E28">
        <f t="shared" si="3"/>
        <v>107.02921325691098</v>
      </c>
      <c r="F28" s="2">
        <f t="shared" si="4"/>
        <v>133.03401507721915</v>
      </c>
      <c r="H28" s="4"/>
      <c r="I28"/>
    </row>
    <row r="29" spans="1:9" ht="12.75">
      <c r="A29">
        <f t="shared" si="5"/>
        <v>25</v>
      </c>
      <c r="B29">
        <f>_XLL.NORM(0,13)</f>
        <v>-2.201249041578695</v>
      </c>
      <c r="C29">
        <f t="shared" si="0"/>
        <v>10.657879337520443</v>
      </c>
      <c r="D29">
        <f t="shared" si="2"/>
        <v>12.859128379099138</v>
      </c>
      <c r="E29">
        <f t="shared" si="3"/>
        <v>165.3571826701528</v>
      </c>
      <c r="F29" s="2">
        <f t="shared" si="4"/>
        <v>137.05103865012344</v>
      </c>
      <c r="H29" s="4"/>
      <c r="I29"/>
    </row>
    <row r="30" spans="1:9" ht="12.75">
      <c r="A30">
        <f t="shared" si="5"/>
        <v>26</v>
      </c>
      <c r="B30">
        <f>_XLL.NORM(0,13)</f>
        <v>-8.559751036250933</v>
      </c>
      <c r="C30">
        <f t="shared" si="0"/>
        <v>2.0981283012695098</v>
      </c>
      <c r="D30">
        <f t="shared" si="2"/>
        <v>10.657879337520443</v>
      </c>
      <c r="E30">
        <f t="shared" si="3"/>
        <v>113.5903919731452</v>
      </c>
      <c r="F30" s="2">
        <f t="shared" si="4"/>
        <v>22.361598269567175</v>
      </c>
      <c r="H30" s="4"/>
      <c r="I30"/>
    </row>
    <row r="31" spans="1:9" ht="12.75">
      <c r="A31">
        <f t="shared" si="5"/>
        <v>27</v>
      </c>
      <c r="B31">
        <f>_XLL.NORM(0,13)</f>
        <v>-13.667749457172357</v>
      </c>
      <c r="C31">
        <f t="shared" si="0"/>
        <v>-11.569621155902848</v>
      </c>
      <c r="D31">
        <f t="shared" si="2"/>
        <v>2.0981283012695098</v>
      </c>
      <c r="E31">
        <f t="shared" si="3"/>
        <v>4.402142368588079</v>
      </c>
      <c r="F31" s="2">
        <f t="shared" si="4"/>
        <v>-24.274549582166223</v>
      </c>
      <c r="H31" s="4"/>
      <c r="I31"/>
    </row>
    <row r="32" spans="1:9" ht="12.75">
      <c r="A32">
        <f t="shared" si="5"/>
        <v>28</v>
      </c>
      <c r="B32">
        <f>_XLL.NORM(0,13)</f>
        <v>6.575788716586249</v>
      </c>
      <c r="C32">
        <f t="shared" si="0"/>
        <v>-4.9938324393165985</v>
      </c>
      <c r="D32">
        <f t="shared" si="2"/>
        <v>-11.569621155902848</v>
      </c>
      <c r="E32">
        <f t="shared" si="3"/>
        <v>133.85613369111474</v>
      </c>
      <c r="F32" s="2">
        <f t="shared" si="4"/>
        <v>57.77674943895124</v>
      </c>
      <c r="H32" s="4"/>
      <c r="I32"/>
    </row>
    <row r="33" spans="1:9" ht="12.75">
      <c r="A33">
        <f t="shared" si="5"/>
        <v>29</v>
      </c>
      <c r="B33">
        <f>_XLL.NORM(0,13)</f>
        <v>-31.83114683642256</v>
      </c>
      <c r="C33">
        <f t="shared" si="0"/>
        <v>-36.82497927573915</v>
      </c>
      <c r="D33">
        <f t="shared" si="2"/>
        <v>-4.9938324393165985</v>
      </c>
      <c r="E33">
        <f t="shared" si="3"/>
        <v>24.93836243197077</v>
      </c>
      <c r="F33" s="2">
        <f t="shared" si="4"/>
        <v>183.89777608434764</v>
      </c>
      <c r="H33" s="4"/>
      <c r="I33"/>
    </row>
    <row r="34" spans="1:9" ht="12.75">
      <c r="A34">
        <f t="shared" si="5"/>
        <v>30</v>
      </c>
      <c r="B34">
        <f>_XLL.NORM(0,13)</f>
        <v>-20.353391133384118</v>
      </c>
      <c r="C34">
        <f t="shared" si="0"/>
        <v>-57.178370409123275</v>
      </c>
      <c r="D34">
        <f t="shared" si="2"/>
        <v>-36.82497927573915</v>
      </c>
      <c r="E34">
        <f t="shared" si="3"/>
        <v>1356.079098658618</v>
      </c>
      <c r="F34" s="2">
        <f t="shared" si="4"/>
        <v>2105.5923053365013</v>
      </c>
      <c r="H34" s="4"/>
      <c r="I34"/>
    </row>
    <row r="35" spans="1:9" ht="12.75">
      <c r="A35">
        <f t="shared" si="5"/>
        <v>31</v>
      </c>
      <c r="B35">
        <f>_XLL.NORM(0,13)</f>
        <v>22.009093445072388</v>
      </c>
      <c r="C35">
        <f t="shared" si="0"/>
        <v>-35.16927696405089</v>
      </c>
      <c r="D35">
        <f t="shared" si="2"/>
        <v>-57.178370409123275</v>
      </c>
      <c r="E35">
        <f t="shared" si="3"/>
        <v>3269.366042642904</v>
      </c>
      <c r="F35" s="2">
        <f t="shared" si="4"/>
        <v>2010.921945271548</v>
      </c>
      <c r="H35" s="4"/>
      <c r="I35"/>
    </row>
    <row r="36" spans="1:9" ht="12.75">
      <c r="A36">
        <f t="shared" si="5"/>
        <v>32</v>
      </c>
      <c r="B36">
        <f>_XLL.NORM(0,13)</f>
        <v>-13.903307999150273</v>
      </c>
      <c r="C36">
        <f t="shared" si="0"/>
        <v>-49.07258496320116</v>
      </c>
      <c r="D36">
        <f t="shared" si="2"/>
        <v>-35.16927696405089</v>
      </c>
      <c r="E36">
        <f t="shared" si="3"/>
        <v>1236.8780421741203</v>
      </c>
      <c r="F36" s="2">
        <f t="shared" si="4"/>
        <v>1725.8473319127404</v>
      </c>
      <c r="H36" s="4"/>
      <c r="I36"/>
    </row>
    <row r="37" spans="1:9" ht="12.75">
      <c r="A37">
        <f t="shared" si="5"/>
        <v>33</v>
      </c>
      <c r="B37">
        <f>_XLL.NORM(0,13)</f>
        <v>20.910420865156567</v>
      </c>
      <c r="C37">
        <f t="shared" si="0"/>
        <v>-28.16216409804459</v>
      </c>
      <c r="D37">
        <f t="shared" si="2"/>
        <v>-49.07258496320116</v>
      </c>
      <c r="E37">
        <f t="shared" si="3"/>
        <v>2408.1185949705964</v>
      </c>
      <c r="F37" s="2">
        <f t="shared" si="4"/>
        <v>1381.9901904489066</v>
      </c>
      <c r="H37" s="4"/>
      <c r="I37"/>
    </row>
    <row r="38" spans="1:9" ht="12.75">
      <c r="A38">
        <f t="shared" si="5"/>
        <v>34</v>
      </c>
      <c r="B38">
        <f>_XLL.NORM(0,13)</f>
        <v>6.225530751807572</v>
      </c>
      <c r="C38">
        <f t="shared" si="0"/>
        <v>-21.93663334623702</v>
      </c>
      <c r="D38">
        <f t="shared" si="2"/>
        <v>-28.16216409804459</v>
      </c>
      <c r="E38">
        <f t="shared" si="3"/>
        <v>793.1074866851917</v>
      </c>
      <c r="F38" s="2">
        <f t="shared" si="4"/>
        <v>617.783068055364</v>
      </c>
      <c r="H38" s="4"/>
      <c r="I38"/>
    </row>
    <row r="39" spans="1:9" ht="12.75">
      <c r="A39">
        <f t="shared" si="5"/>
        <v>35</v>
      </c>
      <c r="B39">
        <f>_XLL.NORM(0,13)</f>
        <v>-14.948761568560013</v>
      </c>
      <c r="C39">
        <f t="shared" si="0"/>
        <v>-36.88539491479703</v>
      </c>
      <c r="D39">
        <f t="shared" si="2"/>
        <v>-21.93663334623702</v>
      </c>
      <c r="E39">
        <f t="shared" si="3"/>
        <v>481.215882567238</v>
      </c>
      <c r="F39" s="2">
        <f t="shared" si="4"/>
        <v>809.141384077058</v>
      </c>
      <c r="H39" s="4"/>
      <c r="I39"/>
    </row>
    <row r="40" spans="1:9" ht="12.75">
      <c r="A40">
        <f t="shared" si="5"/>
        <v>36</v>
      </c>
      <c r="B40">
        <f>_XLL.NORM(0,13)</f>
        <v>-3.37182105874839</v>
      </c>
      <c r="C40">
        <f t="shared" si="0"/>
        <v>-40.25721597354542</v>
      </c>
      <c r="D40">
        <f t="shared" si="2"/>
        <v>-36.88539491479703</v>
      </c>
      <c r="E40">
        <f t="shared" si="3"/>
        <v>1360.5323580205347</v>
      </c>
      <c r="F40" s="2">
        <f t="shared" si="4"/>
        <v>1484.903309354498</v>
      </c>
      <c r="H40" s="4"/>
      <c r="I40"/>
    </row>
    <row r="41" spans="1:9" ht="12.75">
      <c r="A41">
        <f t="shared" si="5"/>
        <v>37</v>
      </c>
      <c r="B41">
        <f>_XLL.NORM(0,13)</f>
        <v>20.316213199499543</v>
      </c>
      <c r="C41">
        <f t="shared" si="0"/>
        <v>-19.941002774045877</v>
      </c>
      <c r="D41">
        <f t="shared" si="2"/>
        <v>-40.25721597354542</v>
      </c>
      <c r="E41">
        <f t="shared" si="3"/>
        <v>1620.6434379406805</v>
      </c>
      <c r="F41" s="2">
        <f t="shared" si="4"/>
        <v>802.7692554038332</v>
      </c>
      <c r="H41" s="4"/>
      <c r="I41"/>
    </row>
    <row r="42" spans="7:9" ht="12.75">
      <c r="G42" s="4"/>
      <c r="H42" s="4"/>
      <c r="I42" s="4"/>
    </row>
    <row r="43" spans="7:9" ht="12.75">
      <c r="G43" s="4"/>
      <c r="H43" s="4"/>
      <c r="I43" s="4"/>
    </row>
    <row r="44" spans="7:9" ht="12.75">
      <c r="G44" s="4"/>
      <c r="H44" s="4"/>
      <c r="I44" s="4"/>
    </row>
    <row r="45" spans="7:9" ht="12.75">
      <c r="G45" s="4"/>
      <c r="H45" s="4"/>
      <c r="I45" s="4"/>
    </row>
    <row r="46" spans="7:9" ht="12.75">
      <c r="G46" s="4"/>
      <c r="H46" s="4"/>
      <c r="I46" s="4"/>
    </row>
    <row r="47" spans="7:9" ht="12.75"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</sheetData>
  <sheetProtection/>
  <conditionalFormatting sqref="I12">
    <cfRule type="expression" priority="1" dxfId="0" stopIfTrue="1">
      <formula>$I$16&lt;=(1-$H$12)</formula>
    </cfRule>
  </conditionalFormatting>
  <conditionalFormatting sqref="I13">
    <cfRule type="expression" priority="2" dxfId="0" stopIfTrue="1">
      <formula>$I$16&lt;=(1-$H$12)</formula>
    </cfRule>
  </conditionalFormatting>
  <conditionalFormatting sqref="J12">
    <cfRule type="expression" priority="3" dxfId="0" stopIfTrue="1">
      <formula>$J$16&lt;=(1-$H$12)</formula>
    </cfRule>
  </conditionalFormatting>
  <conditionalFormatting sqref="J13">
    <cfRule type="expression" priority="4" dxfId="0" stopIfTrue="1">
      <formula>$J$16&lt;=(1-$H$12)</formula>
    </cfRule>
  </conditionalFormatting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Henry Bryant</cp:lastModifiedBy>
  <dcterms:created xsi:type="dcterms:W3CDTF">2009-11-05T19:37:08Z</dcterms:created>
  <dcterms:modified xsi:type="dcterms:W3CDTF">2014-11-25T15:40:34Z</dcterms:modified>
  <cp:category/>
  <cp:version/>
  <cp:contentType/>
  <cp:contentStatus/>
</cp:coreProperties>
</file>