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asses\AGEC643\Lecture Demos\"/>
    </mc:Choice>
  </mc:AlternateContent>
  <bookViews>
    <workbookView xWindow="90" yWindow="135" windowWidth="12870" windowHeight="10320" tabRatio="898" activeTab="1"/>
  </bookViews>
  <sheets>
    <sheet name="SimData" sheetId="9" r:id="rId1"/>
    <sheet name="Normal" sheetId="7" r:id="rId2"/>
    <sheet name="EMP" sheetId="8" r:id="rId3"/>
  </sheets>
  <calcPr calcId="162913"/>
</workbook>
</file>

<file path=xl/calcChain.xml><?xml version="1.0" encoding="utf-8"?>
<calcChain xmlns="http://schemas.openxmlformats.org/spreadsheetml/2006/main">
  <c r="AJ519" i="9" l="1"/>
  <c r="AJ517" i="9"/>
  <c r="AJ515" i="9"/>
  <c r="AJ513" i="9"/>
  <c r="AJ511" i="9"/>
  <c r="AJ8" i="9"/>
  <c r="AJ7" i="9"/>
  <c r="AJ6" i="9"/>
  <c r="AJ4" i="9"/>
  <c r="AJ3" i="9"/>
  <c r="AI519" i="9"/>
  <c r="AI517" i="9"/>
  <c r="AI515" i="9"/>
  <c r="AI513" i="9"/>
  <c r="AI511" i="9"/>
  <c r="AI8" i="9"/>
  <c r="AI7" i="9"/>
  <c r="AI6" i="9"/>
  <c r="AI4" i="9"/>
  <c r="AI5" i="9" s="1"/>
  <c r="AI3" i="9"/>
  <c r="AH519" i="9"/>
  <c r="AH517" i="9"/>
  <c r="AH515" i="9"/>
  <c r="AH513" i="9"/>
  <c r="AH511" i="9"/>
  <c r="AH8" i="9"/>
  <c r="AH7" i="9"/>
  <c r="AH6" i="9"/>
  <c r="AH4" i="9"/>
  <c r="AH5" i="9" s="1"/>
  <c r="AH3" i="9"/>
  <c r="AG519" i="9"/>
  <c r="AG517" i="9"/>
  <c r="AG515" i="9"/>
  <c r="AG513" i="9"/>
  <c r="AG511" i="9"/>
  <c r="AG8" i="9"/>
  <c r="AG7" i="9"/>
  <c r="AG6" i="9"/>
  <c r="AG4" i="9"/>
  <c r="AG3" i="9"/>
  <c r="AF519" i="9"/>
  <c r="AF517" i="9"/>
  <c r="AF515" i="9"/>
  <c r="AF513" i="9"/>
  <c r="AF511" i="9"/>
  <c r="AF8" i="9"/>
  <c r="AF7" i="9"/>
  <c r="AF6" i="9"/>
  <c r="AF4" i="9"/>
  <c r="AF5" i="9" s="1"/>
  <c r="AF3" i="9"/>
  <c r="AE519" i="9"/>
  <c r="AE517" i="9"/>
  <c r="AE515" i="9"/>
  <c r="AE513" i="9"/>
  <c r="AE511" i="9"/>
  <c r="AE8" i="9"/>
  <c r="AE7" i="9"/>
  <c r="AE6" i="9"/>
  <c r="AE4" i="9"/>
  <c r="AE5" i="9" s="1"/>
  <c r="AE3" i="9"/>
  <c r="AD519" i="9"/>
  <c r="AD517" i="9"/>
  <c r="AD515" i="9"/>
  <c r="AD513" i="9"/>
  <c r="AD511" i="9"/>
  <c r="AD8" i="9"/>
  <c r="AD7" i="9"/>
  <c r="AD6" i="9"/>
  <c r="AD4" i="9"/>
  <c r="AD3" i="9"/>
  <c r="AC519" i="9"/>
  <c r="AC517" i="9"/>
  <c r="AC515" i="9"/>
  <c r="AC513" i="9"/>
  <c r="AC511" i="9"/>
  <c r="AC8" i="9"/>
  <c r="AC7" i="9"/>
  <c r="AC6" i="9"/>
  <c r="AC4" i="9"/>
  <c r="AC5" i="9" s="1"/>
  <c r="AC3" i="9"/>
  <c r="AB519" i="9"/>
  <c r="AB517" i="9"/>
  <c r="AB515" i="9"/>
  <c r="AB513" i="9"/>
  <c r="AB511" i="9"/>
  <c r="AB8" i="9"/>
  <c r="AB7" i="9"/>
  <c r="AB6" i="9"/>
  <c r="AB4" i="9"/>
  <c r="AB5" i="9" s="1"/>
  <c r="AB3" i="9"/>
  <c r="AA519" i="9"/>
  <c r="AA517" i="9"/>
  <c r="AA515" i="9"/>
  <c r="AA513" i="9"/>
  <c r="AA511" i="9"/>
  <c r="AA8" i="9"/>
  <c r="AA7" i="9"/>
  <c r="AA6" i="9"/>
  <c r="AA4" i="9"/>
  <c r="AA3" i="9"/>
  <c r="Z519" i="9"/>
  <c r="Z517" i="9"/>
  <c r="Z515" i="9"/>
  <c r="Z513" i="9"/>
  <c r="Z511" i="9"/>
  <c r="Z8" i="9"/>
  <c r="Z7" i="9"/>
  <c r="Z6" i="9"/>
  <c r="Z4" i="9"/>
  <c r="Z5" i="9" s="1"/>
  <c r="Z3" i="9"/>
  <c r="Y519" i="9"/>
  <c r="Y517" i="9"/>
  <c r="Y515" i="9"/>
  <c r="Y513" i="9"/>
  <c r="Y511" i="9"/>
  <c r="Y8" i="9"/>
  <c r="Y7" i="9"/>
  <c r="Y6" i="9"/>
  <c r="Y4" i="9"/>
  <c r="Y5" i="9" s="1"/>
  <c r="Y3" i="9"/>
  <c r="X519" i="9"/>
  <c r="X517" i="9"/>
  <c r="X515" i="9"/>
  <c r="X513" i="9"/>
  <c r="X511" i="9"/>
  <c r="X8" i="9"/>
  <c r="X7" i="9"/>
  <c r="X6" i="9"/>
  <c r="X4" i="9"/>
  <c r="X3" i="9"/>
  <c r="W519" i="9"/>
  <c r="W517" i="9"/>
  <c r="W515" i="9"/>
  <c r="W513" i="9"/>
  <c r="W511" i="9"/>
  <c r="W7" i="9"/>
  <c r="W6" i="9"/>
  <c r="W4" i="9"/>
  <c r="W5" i="9" s="1"/>
  <c r="W3" i="9"/>
  <c r="V519" i="9"/>
  <c r="V517" i="9"/>
  <c r="V515" i="9"/>
  <c r="V513" i="9"/>
  <c r="V511" i="9"/>
  <c r="V8" i="9"/>
  <c r="V7" i="9"/>
  <c r="V6" i="9"/>
  <c r="V4" i="9"/>
  <c r="V5" i="9" s="1"/>
  <c r="V3" i="9"/>
  <c r="U519" i="9"/>
  <c r="U517" i="9"/>
  <c r="U515" i="9"/>
  <c r="U513" i="9"/>
  <c r="U511" i="9"/>
  <c r="U8" i="9"/>
  <c r="U7" i="9"/>
  <c r="U6" i="9"/>
  <c r="U4" i="9"/>
  <c r="U3" i="9"/>
  <c r="T519" i="9"/>
  <c r="T517" i="9"/>
  <c r="T515" i="9"/>
  <c r="T513" i="9"/>
  <c r="T511" i="9"/>
  <c r="T8" i="9"/>
  <c r="T7" i="9"/>
  <c r="T6" i="9"/>
  <c r="T4" i="9"/>
  <c r="T5" i="9" s="1"/>
  <c r="T3" i="9"/>
  <c r="S519" i="9"/>
  <c r="S517" i="9"/>
  <c r="S515" i="9"/>
  <c r="S513" i="9"/>
  <c r="S511" i="9"/>
  <c r="S8" i="9"/>
  <c r="S7" i="9"/>
  <c r="S6" i="9"/>
  <c r="S4" i="9"/>
  <c r="S5" i="9" s="1"/>
  <c r="S3" i="9"/>
  <c r="R519" i="9"/>
  <c r="R517" i="9"/>
  <c r="R515" i="9"/>
  <c r="R513" i="9"/>
  <c r="R511" i="9"/>
  <c r="R8" i="9"/>
  <c r="R7" i="9"/>
  <c r="R6" i="9"/>
  <c r="R4" i="9"/>
  <c r="R3" i="9"/>
  <c r="Q519" i="9"/>
  <c r="Q517" i="9"/>
  <c r="Q515" i="9"/>
  <c r="Q513" i="9"/>
  <c r="Q511" i="9"/>
  <c r="Q8" i="9"/>
  <c r="Q7" i="9"/>
  <c r="Q6" i="9"/>
  <c r="Q4" i="9"/>
  <c r="Q5" i="9" s="1"/>
  <c r="Q3" i="9"/>
  <c r="P519" i="9"/>
  <c r="P517" i="9"/>
  <c r="P515" i="9"/>
  <c r="P513" i="9"/>
  <c r="P511" i="9"/>
  <c r="P8" i="9"/>
  <c r="P7" i="9"/>
  <c r="P6" i="9"/>
  <c r="P4" i="9"/>
  <c r="P5" i="9" s="1"/>
  <c r="P3" i="9"/>
  <c r="O519" i="9"/>
  <c r="O517" i="9"/>
  <c r="O515" i="9"/>
  <c r="O513" i="9"/>
  <c r="O511" i="9"/>
  <c r="O8" i="9"/>
  <c r="O7" i="9"/>
  <c r="O6" i="9"/>
  <c r="O4" i="9"/>
  <c r="O3" i="9"/>
  <c r="N519" i="9"/>
  <c r="N517" i="9"/>
  <c r="N515" i="9"/>
  <c r="N513" i="9"/>
  <c r="N511" i="9"/>
  <c r="N8" i="9"/>
  <c r="N7" i="9"/>
  <c r="N6" i="9"/>
  <c r="N4" i="9"/>
  <c r="N5" i="9" s="1"/>
  <c r="N3" i="9"/>
  <c r="M519" i="9"/>
  <c r="M517" i="9"/>
  <c r="M515" i="9"/>
  <c r="M513" i="9"/>
  <c r="M511" i="9"/>
  <c r="M8" i="9"/>
  <c r="M7" i="9"/>
  <c r="M6" i="9"/>
  <c r="M4" i="9"/>
  <c r="M5" i="9" s="1"/>
  <c r="M3" i="9"/>
  <c r="L519" i="9"/>
  <c r="L517" i="9"/>
  <c r="L515" i="9"/>
  <c r="L513" i="9"/>
  <c r="L511" i="9"/>
  <c r="L8" i="9"/>
  <c r="L7" i="9"/>
  <c r="L6" i="9"/>
  <c r="L4" i="9"/>
  <c r="L3" i="9"/>
  <c r="K519" i="9"/>
  <c r="K517" i="9"/>
  <c r="K515" i="9"/>
  <c r="K513" i="9"/>
  <c r="K511" i="9"/>
  <c r="K8" i="9"/>
  <c r="K7" i="9"/>
  <c r="K6" i="9"/>
  <c r="K4" i="9"/>
  <c r="K5" i="9" s="1"/>
  <c r="K3" i="9"/>
  <c r="J519" i="9"/>
  <c r="J517" i="9"/>
  <c r="J515" i="9"/>
  <c r="J513" i="9"/>
  <c r="J511" i="9"/>
  <c r="J8" i="9"/>
  <c r="J7" i="9"/>
  <c r="J6" i="9"/>
  <c r="J4" i="9"/>
  <c r="J5" i="9" s="1"/>
  <c r="J3" i="9"/>
  <c r="I519" i="9"/>
  <c r="I517" i="9"/>
  <c r="I515" i="9"/>
  <c r="I513" i="9"/>
  <c r="I511" i="9"/>
  <c r="I8" i="9"/>
  <c r="I7" i="9"/>
  <c r="I6" i="9"/>
  <c r="I4" i="9"/>
  <c r="I3" i="9"/>
  <c r="H519" i="9"/>
  <c r="H517" i="9"/>
  <c r="H515" i="9"/>
  <c r="H513" i="9"/>
  <c r="H511" i="9"/>
  <c r="H8" i="9"/>
  <c r="H7" i="9"/>
  <c r="H6" i="9"/>
  <c r="H4" i="9"/>
  <c r="H5" i="9" s="1"/>
  <c r="H3" i="9"/>
  <c r="G519" i="9"/>
  <c r="G517" i="9"/>
  <c r="G515" i="9"/>
  <c r="G513" i="9"/>
  <c r="G511" i="9"/>
  <c r="G8" i="9"/>
  <c r="G7" i="9"/>
  <c r="G6" i="9"/>
  <c r="G4" i="9"/>
  <c r="G5" i="9" s="1"/>
  <c r="G3" i="9"/>
  <c r="F519" i="9"/>
  <c r="F517" i="9"/>
  <c r="F515" i="9"/>
  <c r="F513" i="9"/>
  <c r="F511" i="9"/>
  <c r="F8" i="9"/>
  <c r="F7" i="9"/>
  <c r="F6" i="9"/>
  <c r="F4" i="9"/>
  <c r="F3" i="9"/>
  <c r="E519" i="9"/>
  <c r="E517" i="9"/>
  <c r="E515" i="9"/>
  <c r="E513" i="9"/>
  <c r="E511" i="9"/>
  <c r="E8" i="9"/>
  <c r="E7" i="9"/>
  <c r="E6" i="9"/>
  <c r="E4" i="9"/>
  <c r="E5" i="9" s="1"/>
  <c r="E3" i="9"/>
  <c r="D519" i="9"/>
  <c r="D517" i="9"/>
  <c r="D515" i="9"/>
  <c r="D513" i="9"/>
  <c r="D511" i="9"/>
  <c r="D8" i="9"/>
  <c r="D7" i="9"/>
  <c r="D6" i="9"/>
  <c r="D4" i="9"/>
  <c r="D5" i="9" s="1"/>
  <c r="D3" i="9"/>
  <c r="C519" i="9"/>
  <c r="C517" i="9"/>
  <c r="C515" i="9"/>
  <c r="C513" i="9"/>
  <c r="C511" i="9"/>
  <c r="C8" i="9"/>
  <c r="C7" i="9"/>
  <c r="C6" i="9"/>
  <c r="C4" i="9"/>
  <c r="C3" i="9"/>
  <c r="B519" i="9"/>
  <c r="B517" i="9"/>
  <c r="B515" i="9"/>
  <c r="B513" i="9"/>
  <c r="B511" i="9"/>
  <c r="B7" i="9"/>
  <c r="B6" i="9"/>
  <c r="B4" i="9"/>
  <c r="B5" i="9" s="1"/>
  <c r="B3" i="9"/>
  <c r="J3" i="8"/>
  <c r="C13" i="8"/>
  <c r="D13" i="8"/>
  <c r="E13" i="8"/>
  <c r="C14" i="8"/>
  <c r="D2" i="8" s="1"/>
  <c r="J14" i="8"/>
  <c r="J13" i="8" s="1"/>
  <c r="J30" i="8" s="1"/>
  <c r="C15" i="8"/>
  <c r="J15" i="8"/>
  <c r="J20" i="8"/>
  <c r="J33" i="8"/>
  <c r="I34" i="8"/>
  <c r="J37" i="8"/>
  <c r="J43" i="8"/>
  <c r="L57" i="8"/>
  <c r="I57" i="8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J53" i="8"/>
  <c r="N53" i="8"/>
  <c r="J46" i="8" l="1"/>
  <c r="J40" i="8"/>
  <c r="C5" i="9"/>
  <c r="F5" i="9"/>
  <c r="I5" i="9"/>
  <c r="L5" i="9"/>
  <c r="O5" i="9"/>
  <c r="R5" i="9"/>
  <c r="U5" i="9"/>
  <c r="X5" i="9"/>
  <c r="AA5" i="9"/>
  <c r="AD5" i="9"/>
  <c r="AG5" i="9"/>
  <c r="AJ5" i="9"/>
  <c r="E2" i="8"/>
  <c r="J11" i="8"/>
  <c r="J28" i="8" s="1"/>
  <c r="J9" i="8"/>
  <c r="J26" i="8" s="1"/>
  <c r="J8" i="8"/>
  <c r="J25" i="8" s="1"/>
  <c r="J6" i="8"/>
  <c r="J23" i="8" s="1"/>
  <c r="J5" i="8"/>
  <c r="J22" i="8" s="1"/>
  <c r="J4" i="8"/>
  <c r="J45" i="8"/>
  <c r="J42" i="8"/>
  <c r="J47" i="8"/>
  <c r="J44" i="8"/>
  <c r="J41" i="8"/>
  <c r="J12" i="8"/>
  <c r="J29" i="8" s="1"/>
  <c r="D11" i="8"/>
  <c r="E11" i="8" s="1"/>
  <c r="D10" i="8"/>
  <c r="E10" i="8" s="1"/>
  <c r="D9" i="8"/>
  <c r="E9" i="8" s="1"/>
  <c r="D8" i="8"/>
  <c r="E8" i="8" s="1"/>
  <c r="D7" i="8"/>
  <c r="E7" i="8" s="1"/>
  <c r="D6" i="8"/>
  <c r="E6" i="8" s="1"/>
  <c r="D5" i="8"/>
  <c r="E5" i="8" s="1"/>
  <c r="D4" i="8"/>
  <c r="E4" i="8" s="1"/>
  <c r="D3" i="8"/>
  <c r="E3" i="8" s="1"/>
  <c r="J10" i="8"/>
  <c r="J27" i="8" s="1"/>
  <c r="J7" i="8"/>
  <c r="J24" i="8" s="1"/>
  <c r="J48" i="8"/>
  <c r="J49" i="8" s="1"/>
  <c r="J39" i="8"/>
  <c r="J38" i="8" s="1"/>
  <c r="J16" i="8"/>
  <c r="C16" i="8"/>
  <c r="J58" i="8"/>
  <c r="K58" i="8" s="1"/>
  <c r="J59" i="8"/>
  <c r="W8" i="9" s="1"/>
  <c r="I62" i="8"/>
  <c r="I75" i="8" s="1"/>
  <c r="I63" i="8"/>
  <c r="I64" i="8"/>
  <c r="I77" i="8" s="1"/>
  <c r="I65" i="8"/>
  <c r="I78" i="8" s="1"/>
  <c r="I66" i="8"/>
  <c r="I79" i="8" s="1"/>
  <c r="I67" i="8"/>
  <c r="I80" i="8" s="1"/>
  <c r="I68" i="8"/>
  <c r="I81" i="8" s="1"/>
  <c r="I76" i="8"/>
  <c r="P52" i="8"/>
  <c r="O52" i="8"/>
  <c r="N52" i="8"/>
  <c r="M52" i="8"/>
  <c r="L52" i="8"/>
  <c r="K52" i="8"/>
  <c r="J52" i="8"/>
  <c r="J84" i="8"/>
  <c r="A1" i="7"/>
  <c r="J73" i="8" l="1"/>
  <c r="K60" i="8"/>
  <c r="L58" i="8"/>
  <c r="K73" i="8"/>
  <c r="J60" i="8"/>
  <c r="J21" i="8"/>
  <c r="J34" i="8" s="1"/>
  <c r="J17" i="8"/>
  <c r="E14" i="8"/>
  <c r="E15" i="8"/>
  <c r="D14" i="8"/>
  <c r="D15" i="8"/>
  <c r="I2" i="7"/>
  <c r="I3" i="7"/>
  <c r="I4" i="7"/>
  <c r="I5" i="7"/>
  <c r="B6" i="7"/>
  <c r="B8" i="9" s="1"/>
  <c r="I6" i="7"/>
  <c r="B7" i="7"/>
  <c r="C7" i="7"/>
  <c r="D7" i="7"/>
  <c r="E7" i="7"/>
  <c r="F7" i="7"/>
  <c r="G7" i="7"/>
  <c r="H7" i="7"/>
  <c r="D16" i="8" l="1"/>
  <c r="E16" i="8"/>
  <c r="M58" i="8"/>
  <c r="L60" i="8"/>
  <c r="L73" i="8"/>
  <c r="I7" i="7"/>
  <c r="B8" i="7"/>
  <c r="N58" i="8" l="1"/>
  <c r="M73" i="8"/>
  <c r="M60" i="8"/>
  <c r="I8" i="7"/>
  <c r="I10" i="7"/>
  <c r="B11" i="7"/>
  <c r="C11" i="7"/>
  <c r="D11" i="7"/>
  <c r="E11" i="7"/>
  <c r="F11" i="7"/>
  <c r="G11" i="7"/>
  <c r="H11" i="7"/>
  <c r="I11" i="7"/>
  <c r="I12" i="7"/>
  <c r="B13" i="7"/>
  <c r="C13" i="7"/>
  <c r="D13" i="7"/>
  <c r="E13" i="7"/>
  <c r="F13" i="7"/>
  <c r="G13" i="7"/>
  <c r="H13" i="7"/>
  <c r="O58" i="8" l="1"/>
  <c r="N73" i="8"/>
  <c r="N60" i="8"/>
  <c r="I13" i="7"/>
  <c r="B14" i="7"/>
  <c r="P58" i="8" l="1"/>
  <c r="O60" i="8"/>
  <c r="O73" i="8"/>
  <c r="I14" i="7"/>
  <c r="I15" i="7"/>
  <c r="I19" i="7"/>
  <c r="I20" i="7"/>
  <c r="B21" i="7"/>
  <c r="C21" i="7"/>
  <c r="D21" i="7"/>
  <c r="E21" i="7"/>
  <c r="F21" i="7"/>
  <c r="G21" i="7"/>
  <c r="H21" i="7"/>
  <c r="P73" i="8" l="1"/>
  <c r="P60" i="8"/>
  <c r="I21" i="7"/>
  <c r="B22" i="7"/>
  <c r="I22" i="7"/>
  <c r="I23" i="7"/>
  <c r="J4" i="7"/>
  <c r="K4" i="7"/>
  <c r="L4" i="7"/>
  <c r="M4" i="7"/>
  <c r="N4" i="7"/>
  <c r="O4" i="7"/>
  <c r="P4" i="7"/>
  <c r="J11" i="7"/>
  <c r="K11" i="7"/>
  <c r="L11" i="7"/>
  <c r="M11" i="7"/>
  <c r="N11" i="7"/>
  <c r="O11" i="7"/>
  <c r="P11" i="7"/>
  <c r="J19" i="7"/>
  <c r="K19" i="7"/>
  <c r="L19" i="7"/>
  <c r="M19" i="7"/>
  <c r="N19" i="7"/>
  <c r="O19" i="7"/>
  <c r="P19" i="7"/>
  <c r="J64" i="8"/>
  <c r="K64" i="8"/>
  <c r="L64" i="8"/>
  <c r="M64" i="8"/>
  <c r="N64" i="8"/>
  <c r="O64" i="8"/>
  <c r="P64" i="8"/>
  <c r="J77" i="8"/>
  <c r="K77" i="8"/>
  <c r="L77" i="8"/>
  <c r="M77" i="8"/>
  <c r="N77" i="8"/>
  <c r="O77" i="8"/>
  <c r="P77" i="8"/>
  <c r="J5" i="7"/>
  <c r="K5" i="7"/>
  <c r="L5" i="7"/>
  <c r="M5" i="7"/>
  <c r="N5" i="7"/>
  <c r="O5" i="7"/>
  <c r="P5" i="7"/>
  <c r="J12" i="7"/>
  <c r="K12" i="7"/>
  <c r="L12" i="7"/>
  <c r="M12" i="7"/>
  <c r="N12" i="7"/>
  <c r="O12" i="7"/>
  <c r="P12" i="7"/>
  <c r="J20" i="7"/>
  <c r="K20" i="7"/>
  <c r="L20" i="7"/>
  <c r="M20" i="7"/>
  <c r="N20" i="7"/>
  <c r="O20" i="7"/>
  <c r="P20" i="7"/>
  <c r="J65" i="8"/>
  <c r="K65" i="8"/>
  <c r="L65" i="8"/>
  <c r="M65" i="8"/>
  <c r="N65" i="8"/>
  <c r="O65" i="8"/>
  <c r="P65" i="8"/>
  <c r="J78" i="8"/>
  <c r="K78" i="8"/>
  <c r="L78" i="8"/>
  <c r="M78" i="8"/>
  <c r="N78" i="8"/>
  <c r="O78" i="8"/>
  <c r="P78" i="8"/>
  <c r="AN4" i="9"/>
  <c r="AO4" i="9"/>
  <c r="AP4" i="9"/>
  <c r="AQ4" i="9"/>
  <c r="AR4" i="9"/>
  <c r="AS4" i="9"/>
  <c r="AT4" i="9"/>
  <c r="AZ4" i="9"/>
  <c r="BA4" i="9"/>
  <c r="BB4" i="9"/>
  <c r="BC4" i="9"/>
  <c r="BD4" i="9"/>
  <c r="BE4" i="9"/>
  <c r="BF4" i="9"/>
  <c r="BG4" i="9"/>
  <c r="BH4" i="9"/>
  <c r="BI4" i="9"/>
  <c r="BJ4" i="9"/>
  <c r="BK4" i="9"/>
  <c r="BL4" i="9"/>
  <c r="BM4" i="9"/>
  <c r="J6" i="7"/>
  <c r="K6" i="7"/>
  <c r="L6" i="7"/>
  <c r="M6" i="7"/>
  <c r="N6" i="7"/>
  <c r="O6" i="7"/>
  <c r="P6" i="7"/>
  <c r="J13" i="7"/>
  <c r="K13" i="7"/>
  <c r="L13" i="7"/>
  <c r="M13" i="7"/>
  <c r="N13" i="7"/>
  <c r="O13" i="7"/>
  <c r="P13" i="7"/>
  <c r="J21" i="7"/>
  <c r="K21" i="7"/>
  <c r="L21" i="7"/>
  <c r="M21" i="7"/>
  <c r="N21" i="7"/>
  <c r="O21" i="7"/>
  <c r="P21" i="7"/>
  <c r="J66" i="8"/>
  <c r="K66" i="8"/>
  <c r="L66" i="8"/>
  <c r="M66" i="8"/>
  <c r="N66" i="8"/>
  <c r="O66" i="8"/>
  <c r="P66" i="8"/>
  <c r="J79" i="8"/>
  <c r="K79" i="8"/>
  <c r="M79" i="8"/>
  <c r="N79" i="8"/>
  <c r="P79" i="8"/>
  <c r="AM5" i="9"/>
  <c r="AY5" i="9"/>
  <c r="J7" i="7"/>
  <c r="K7" i="7"/>
  <c r="L7" i="7"/>
  <c r="M7" i="7"/>
  <c r="N7" i="7"/>
  <c r="O7" i="7"/>
  <c r="P7" i="7"/>
  <c r="J14" i="7"/>
  <c r="K14" i="7"/>
  <c r="L14" i="7"/>
  <c r="M14" i="7"/>
  <c r="N14" i="7"/>
  <c r="O14" i="7"/>
  <c r="P14" i="7"/>
  <c r="J22" i="7"/>
  <c r="K22" i="7"/>
  <c r="L22" i="7"/>
  <c r="M22" i="7"/>
  <c r="N22" i="7"/>
  <c r="O22" i="7"/>
  <c r="P22" i="7"/>
  <c r="J67" i="8"/>
  <c r="K67" i="8"/>
  <c r="L67" i="8"/>
  <c r="M67" i="8"/>
  <c r="N67" i="8"/>
  <c r="O67" i="8"/>
  <c r="P67" i="8"/>
  <c r="J80" i="8"/>
  <c r="K80" i="8"/>
  <c r="L80" i="8"/>
  <c r="M80" i="8"/>
  <c r="N80" i="8"/>
  <c r="O80" i="8"/>
  <c r="P80" i="8"/>
  <c r="AM6" i="9"/>
  <c r="AY6" i="9"/>
  <c r="J8" i="7"/>
  <c r="K8" i="7"/>
  <c r="L8" i="7"/>
  <c r="M8" i="7"/>
  <c r="N8" i="7"/>
  <c r="O8" i="7"/>
  <c r="P8" i="7"/>
  <c r="J15" i="7"/>
  <c r="K15" i="7"/>
  <c r="L15" i="7"/>
  <c r="M15" i="7"/>
  <c r="N15" i="7"/>
  <c r="O15" i="7"/>
  <c r="P15" i="7"/>
  <c r="J23" i="7"/>
  <c r="K23" i="7"/>
  <c r="L23" i="7"/>
  <c r="M23" i="7"/>
  <c r="N23" i="7"/>
  <c r="O23" i="7"/>
  <c r="P23" i="7"/>
  <c r="J68" i="8"/>
  <c r="K68" i="8"/>
  <c r="L68" i="8"/>
  <c r="M68" i="8"/>
  <c r="N68" i="8"/>
  <c r="O68" i="8"/>
  <c r="P68" i="8"/>
  <c r="J81" i="8"/>
  <c r="K81" i="8"/>
  <c r="L81" i="8"/>
  <c r="M81" i="8"/>
  <c r="N81" i="8"/>
  <c r="O81" i="8"/>
  <c r="P81" i="8"/>
  <c r="AM7" i="9"/>
  <c r="AY7" i="9"/>
  <c r="J3" i="7"/>
  <c r="K3" i="7"/>
  <c r="L3" i="7"/>
  <c r="M3" i="7"/>
  <c r="N3" i="7"/>
  <c r="O3" i="7"/>
  <c r="P3" i="7"/>
  <c r="J10" i="7"/>
  <c r="K10" i="7"/>
  <c r="L10" i="7"/>
  <c r="M10" i="7"/>
  <c r="N10" i="7"/>
  <c r="O10" i="7"/>
  <c r="P10" i="7"/>
  <c r="J18" i="7"/>
  <c r="K18" i="7"/>
  <c r="L18" i="7"/>
  <c r="M18" i="7"/>
  <c r="N18" i="7"/>
  <c r="O18" i="7"/>
  <c r="P18" i="7"/>
  <c r="J63" i="8"/>
  <c r="K63" i="8"/>
  <c r="L63" i="8"/>
  <c r="M63" i="8"/>
  <c r="N63" i="8"/>
  <c r="O63" i="8"/>
  <c r="P63" i="8"/>
  <c r="J76" i="8"/>
  <c r="K76" i="8"/>
  <c r="L76" i="8"/>
  <c r="M76" i="8"/>
  <c r="N76" i="8"/>
  <c r="O76" i="8"/>
  <c r="P76" i="8"/>
  <c r="AM8" i="9"/>
  <c r="AY8" i="9"/>
  <c r="AP5" i="9"/>
  <c r="AS5" i="9"/>
  <c r="AZ5" i="9"/>
  <c r="BC5" i="9"/>
  <c r="BF5" i="9"/>
  <c r="BI5" i="9"/>
  <c r="BL5" i="9"/>
  <c r="AO6" i="9"/>
  <c r="AR6" i="9"/>
  <c r="BB6" i="9"/>
  <c r="BE6" i="9"/>
  <c r="BH6" i="9"/>
  <c r="BK6" i="9"/>
  <c r="AN7" i="9"/>
  <c r="AQ7" i="9"/>
  <c r="AT7" i="9"/>
  <c r="BA7" i="9"/>
  <c r="BD7" i="9"/>
  <c r="BG7" i="9"/>
  <c r="BJ7" i="9"/>
  <c r="BM7" i="9"/>
  <c r="AP8" i="9"/>
  <c r="AS8" i="9"/>
  <c r="AZ8" i="9"/>
  <c r="BC8" i="9"/>
  <c r="BF8" i="9"/>
  <c r="BI8" i="9"/>
  <c r="BL8" i="9"/>
  <c r="AN5" i="9"/>
  <c r="AQ5" i="9"/>
  <c r="AT5" i="9"/>
  <c r="BA5" i="9"/>
  <c r="BD5" i="9"/>
  <c r="BG5" i="9"/>
  <c r="BJ5" i="9"/>
  <c r="BM5" i="9"/>
  <c r="AP6" i="9"/>
  <c r="AS6" i="9"/>
  <c r="AZ6" i="9"/>
  <c r="BC6" i="9"/>
  <c r="BF6" i="9"/>
  <c r="BI6" i="9"/>
  <c r="BL6" i="9"/>
  <c r="AO7" i="9"/>
  <c r="AR7" i="9"/>
  <c r="BB7" i="9"/>
  <c r="BE7" i="9"/>
  <c r="BH7" i="9"/>
  <c r="BK7" i="9"/>
  <c r="AN8" i="9"/>
  <c r="AQ8" i="9"/>
  <c r="AT8" i="9"/>
  <c r="BA8" i="9"/>
  <c r="BD8" i="9"/>
  <c r="BG8" i="9"/>
  <c r="BJ8" i="9"/>
  <c r="BM8" i="9"/>
  <c r="AO5" i="9"/>
  <c r="AR5" i="9"/>
  <c r="BB5" i="9"/>
  <c r="BE5" i="9"/>
  <c r="BH5" i="9"/>
  <c r="BK5" i="9"/>
  <c r="AN6" i="9"/>
  <c r="AQ6" i="9"/>
  <c r="AT6" i="9"/>
  <c r="BA6" i="9"/>
  <c r="BD6" i="9"/>
  <c r="BG6" i="9"/>
  <c r="BJ6" i="9"/>
  <c r="BM6" i="9"/>
  <c r="AP7" i="9"/>
  <c r="AS7" i="9"/>
  <c r="AZ7" i="9"/>
  <c r="BC7" i="9"/>
  <c r="BF7" i="9"/>
  <c r="BI7" i="9"/>
  <c r="BL7" i="9"/>
  <c r="AO8" i="9"/>
  <c r="AR8" i="9"/>
  <c r="BB8" i="9"/>
  <c r="BE8" i="9"/>
  <c r="BH8" i="9"/>
  <c r="BK8" i="9"/>
  <c r="O79" i="8" l="1"/>
  <c r="L79" i="8"/>
  <c r="M83" i="8"/>
  <c r="K83" i="8"/>
  <c r="N83" i="8"/>
  <c r="L83" i="8"/>
  <c r="O83" i="8"/>
  <c r="J83" i="8"/>
  <c r="P83" i="8"/>
  <c r="BK3" i="9"/>
  <c r="BH3" i="9"/>
  <c r="BE3" i="9"/>
  <c r="BB3" i="9"/>
  <c r="AT3" i="9"/>
  <c r="AQ3" i="9"/>
  <c r="AN3" i="9"/>
  <c r="BM3" i="9"/>
  <c r="BJ3" i="9"/>
  <c r="BG3" i="9"/>
  <c r="BD3" i="9"/>
  <c r="BA3" i="9"/>
  <c r="AS3" i="9"/>
  <c r="AP3" i="9"/>
  <c r="BL3" i="9"/>
  <c r="BI3" i="9"/>
  <c r="BF3" i="9"/>
  <c r="BC3" i="9"/>
  <c r="AZ3" i="9"/>
  <c r="AR3" i="9"/>
  <c r="AO3" i="9"/>
</calcChain>
</file>

<file path=xl/sharedStrings.xml><?xml version="1.0" encoding="utf-8"?>
<sst xmlns="http://schemas.openxmlformats.org/spreadsheetml/2006/main" count="115" uniqueCount="83">
  <si>
    <t>Y</t>
  </si>
  <si>
    <t>Std Dev</t>
  </si>
  <si>
    <t>Names</t>
  </si>
  <si>
    <t>Mean</t>
  </si>
  <si>
    <t>StDev</t>
  </si>
  <si>
    <t>CV</t>
  </si>
  <si>
    <t>Stoch</t>
  </si>
  <si>
    <t>Y-Bar</t>
  </si>
  <si>
    <t>% Dev</t>
  </si>
  <si>
    <t>J Factors</t>
  </si>
  <si>
    <t>History</t>
  </si>
  <si>
    <t>Year t+1</t>
  </si>
  <si>
    <t>Year t+2</t>
  </si>
  <si>
    <t>Year t+3</t>
  </si>
  <si>
    <t>Year t+4</t>
  </si>
  <si>
    <t>Year t+5</t>
  </si>
  <si>
    <t>Year t+6</t>
  </si>
  <si>
    <t xml:space="preserve">Corrected </t>
  </si>
  <si>
    <t>J Hist</t>
  </si>
  <si>
    <t>J Hist 1</t>
  </si>
  <si>
    <t>J Hist 2</t>
  </si>
  <si>
    <t>J Hist 3</t>
  </si>
  <si>
    <t>J Hist 4</t>
  </si>
  <si>
    <t>J Hist 5</t>
  </si>
  <si>
    <t>J Hist 6</t>
  </si>
  <si>
    <t>JE Hist</t>
  </si>
  <si>
    <t>JE 1</t>
  </si>
  <si>
    <t>JE 2</t>
  </si>
  <si>
    <t>JE 3</t>
  </si>
  <si>
    <t>JE 4</t>
  </si>
  <si>
    <t>JE 5</t>
  </si>
  <si>
    <t>JE 6</t>
  </si>
  <si>
    <t>J and E</t>
  </si>
  <si>
    <t>Unsorted Deviations from Mean</t>
  </si>
  <si>
    <t>Obs.</t>
  </si>
  <si>
    <t>St.Dev.</t>
  </si>
  <si>
    <t>C.V.</t>
  </si>
  <si>
    <t>Autocorrelation Coefficient</t>
  </si>
  <si>
    <t>Unsorted Deviations from Mean as a Percent of Mean</t>
  </si>
  <si>
    <t>Correlation Matrix</t>
  </si>
  <si>
    <t>Sorted Deviations from Mean as a Percent of Mean</t>
  </si>
  <si>
    <t>F(x)</t>
  </si>
  <si>
    <t>Output for Empirical Distribution with 10 Observations as Percent Deviations from Mean</t>
  </si>
  <si>
    <t xml:space="preserve">Stoch </t>
  </si>
  <si>
    <t>Hist</t>
  </si>
  <si>
    <t>Yeat t+1</t>
  </si>
  <si>
    <t>Yeat t+2</t>
  </si>
  <si>
    <t>Yeat t+3</t>
  </si>
  <si>
    <t>Yeat t+4</t>
  </si>
  <si>
    <t>Yeat t+5</t>
  </si>
  <si>
    <t>Yeat t+6</t>
  </si>
  <si>
    <t>Means</t>
  </si>
  <si>
    <t>CVS</t>
  </si>
  <si>
    <t xml:space="preserve">Hist </t>
  </si>
  <si>
    <t>CVS E1</t>
  </si>
  <si>
    <t>CVS E2</t>
  </si>
  <si>
    <t>CVS E3</t>
  </si>
  <si>
    <t>CVS E4</t>
  </si>
  <si>
    <t>CVS E5</t>
  </si>
  <si>
    <t>CVS E6</t>
  </si>
  <si>
    <t>Expansion Factors Plus the J Factors to Control Future Risk</t>
  </si>
  <si>
    <t>Expansion Factors and NO J Factors control Risk in Future for EMPs</t>
  </si>
  <si>
    <t>Variable</t>
  </si>
  <si>
    <t>Min</t>
  </si>
  <si>
    <t>Max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</si>
  <si>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</si>
  <si>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</si>
  <si>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</si>
  <si>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</si>
  <si>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</si>
  <si>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</si>
  <si>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</si>
  <si>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</si>
  <si>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</si>
  <si>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</si>
  <si>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</si>
  <si>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EMP</t>
  </si>
  <si>
    <t>Average</t>
  </si>
  <si>
    <t>Fan Graph Using Normal with J and Expansion Factors</t>
  </si>
  <si>
    <t>Constant CV and Expansion Factor used to Increase CV</t>
  </si>
  <si>
    <t>Projected</t>
  </si>
  <si>
    <t>Check CV</t>
  </si>
  <si>
    <t>Simetar Simulation Results for 500 Iterations. 9:31:03 AM 10/18/2017 (3 sec.).  ©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</si>
</sst>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164" fontId="0" fillId="2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SimData!$AL$3</c:f>
          <c:strCache>
            <c:ptCount val="1"/>
            <c:pt idx="0">
              <c:v>Fan Graph Using Normal with J and Expansion Factors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SimData!$AN$3:$AT$3</c:f>
              <c:strCache>
                <c:ptCount val="7"/>
                <c:pt idx="0">
                  <c:v>JE Hist</c:v>
                </c:pt>
                <c:pt idx="1">
                  <c:v>JE 1</c:v>
                </c:pt>
                <c:pt idx="2">
                  <c:v>JE 2</c:v>
                </c:pt>
                <c:pt idx="3">
                  <c:v>JE 3</c:v>
                </c:pt>
                <c:pt idx="4">
                  <c:v>JE 4</c:v>
                </c:pt>
                <c:pt idx="5">
                  <c:v>JE 5</c:v>
                </c:pt>
                <c:pt idx="6">
                  <c:v>JE 6</c:v>
                </c:pt>
              </c:strCache>
            </c:strRef>
          </c:cat>
          <c:val>
            <c:numRef>
              <c:f>SimData!$AN$4:$AT$4</c:f>
              <c:numCache>
                <c:formatCode>General</c:formatCode>
                <c:ptCount val="7"/>
                <c:pt idx="0">
                  <c:v>10.003856197952706</c:v>
                </c:pt>
                <c:pt idx="1">
                  <c:v>12.001134608154885</c:v>
                </c:pt>
                <c:pt idx="2">
                  <c:v>13.99635377153597</c:v>
                </c:pt>
                <c:pt idx="3">
                  <c:v>15.983833082072318</c:v>
                </c:pt>
                <c:pt idx="4">
                  <c:v>18.0102008457315</c:v>
                </c:pt>
                <c:pt idx="5">
                  <c:v>20.00847978223474</c:v>
                </c:pt>
                <c:pt idx="6">
                  <c:v>21.99170691408975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6-4FCD-9EA7-C35F3E2D7DDD}"/>
            </c:ext>
          </c:extLst>
        </c:ser>
        <c:ser>
          <c:idx val="1"/>
          <c:order val="1"/>
          <c:tx>
            <c:v>5th Percentile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SimData!$AN$3:$AT$3</c:f>
              <c:strCache>
                <c:ptCount val="7"/>
                <c:pt idx="0">
                  <c:v>JE Hist</c:v>
                </c:pt>
                <c:pt idx="1">
                  <c:v>JE 1</c:v>
                </c:pt>
                <c:pt idx="2">
                  <c:v>JE 2</c:v>
                </c:pt>
                <c:pt idx="3">
                  <c:v>JE 3</c:v>
                </c:pt>
                <c:pt idx="4">
                  <c:v>JE 4</c:v>
                </c:pt>
                <c:pt idx="5">
                  <c:v>JE 5</c:v>
                </c:pt>
                <c:pt idx="6">
                  <c:v>JE 6</c:v>
                </c:pt>
              </c:strCache>
            </c:strRef>
          </c:cat>
          <c:val>
            <c:numRef>
              <c:f>SimData!$AN$5:$AT$5</c:f>
              <c:numCache>
                <c:formatCode>General</c:formatCode>
                <c:ptCount val="7"/>
                <c:pt idx="0">
                  <c:v>5.0585290087995212</c:v>
                </c:pt>
                <c:pt idx="1">
                  <c:v>3.1355051239839282</c:v>
                </c:pt>
                <c:pt idx="2">
                  <c:v>2.2316781680355104</c:v>
                </c:pt>
                <c:pt idx="3">
                  <c:v>1.7646302632114104</c:v>
                </c:pt>
                <c:pt idx="4">
                  <c:v>0.25767702943575799</c:v>
                </c:pt>
                <c:pt idx="5">
                  <c:v>-4.7393538831744682</c:v>
                </c:pt>
                <c:pt idx="6">
                  <c:v>-9.5983736259776862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6-4FCD-9EA7-C35F3E2D7DDD}"/>
            </c:ext>
          </c:extLst>
        </c:ser>
        <c:ser>
          <c:idx val="2"/>
          <c:order val="2"/>
          <c:tx>
            <c:v>25th Percentile</c:v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SimData!$AN$3:$AT$3</c:f>
              <c:strCache>
                <c:ptCount val="7"/>
                <c:pt idx="0">
                  <c:v>JE Hist</c:v>
                </c:pt>
                <c:pt idx="1">
                  <c:v>JE 1</c:v>
                </c:pt>
                <c:pt idx="2">
                  <c:v>JE 2</c:v>
                </c:pt>
                <c:pt idx="3">
                  <c:v>JE 3</c:v>
                </c:pt>
                <c:pt idx="4">
                  <c:v>JE 4</c:v>
                </c:pt>
                <c:pt idx="5">
                  <c:v>JE 5</c:v>
                </c:pt>
                <c:pt idx="6">
                  <c:v>JE 6</c:v>
                </c:pt>
              </c:strCache>
            </c:strRef>
          </c:cat>
          <c:val>
            <c:numRef>
              <c:f>SimData!$AN$6:$AT$6</c:f>
              <c:numCache>
                <c:formatCode>General</c:formatCode>
                <c:ptCount val="7"/>
                <c:pt idx="0">
                  <c:v>7.979628146617439</c:v>
                </c:pt>
                <c:pt idx="1">
                  <c:v>8.3507284393415624</c:v>
                </c:pt>
                <c:pt idx="2">
                  <c:v>9.1828905781525449</c:v>
                </c:pt>
                <c:pt idx="3">
                  <c:v>10.180411189227426</c:v>
                </c:pt>
                <c:pt idx="4">
                  <c:v>10.695602214120653</c:v>
                </c:pt>
                <c:pt idx="5">
                  <c:v>9.8769432153086569</c:v>
                </c:pt>
                <c:pt idx="6">
                  <c:v>9.0829814969547549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6-4FCD-9EA7-C35F3E2D7DDD}"/>
            </c:ext>
          </c:extLst>
        </c:ser>
        <c:ser>
          <c:idx val="3"/>
          <c:order val="3"/>
          <c:tx>
            <c:v>75th Percentile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SimData!$AN$3:$AT$3</c:f>
              <c:strCache>
                <c:ptCount val="7"/>
                <c:pt idx="0">
                  <c:v>JE Hist</c:v>
                </c:pt>
                <c:pt idx="1">
                  <c:v>JE 1</c:v>
                </c:pt>
                <c:pt idx="2">
                  <c:v>JE 2</c:v>
                </c:pt>
                <c:pt idx="3">
                  <c:v>JE 3</c:v>
                </c:pt>
                <c:pt idx="4">
                  <c:v>JE 4</c:v>
                </c:pt>
                <c:pt idx="5">
                  <c:v>JE 5</c:v>
                </c:pt>
                <c:pt idx="6">
                  <c:v>JE 6</c:v>
                </c:pt>
              </c:strCache>
            </c:strRef>
          </c:cat>
          <c:val>
            <c:numRef>
              <c:f>SimData!$AN$7:$AT$7</c:f>
              <c:numCache>
                <c:formatCode>General</c:formatCode>
                <c:ptCount val="7"/>
                <c:pt idx="0">
                  <c:v>12.024730259927988</c:v>
                </c:pt>
                <c:pt idx="1">
                  <c:v>15.641871193357751</c:v>
                </c:pt>
                <c:pt idx="2">
                  <c:v>18.809521766344801</c:v>
                </c:pt>
                <c:pt idx="3">
                  <c:v>21.818902564886685</c:v>
                </c:pt>
                <c:pt idx="4">
                  <c:v>25.274793332282272</c:v>
                </c:pt>
                <c:pt idx="5">
                  <c:v>30.134712947553201</c:v>
                </c:pt>
                <c:pt idx="6">
                  <c:v>34.868904350170574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E6-4FCD-9EA7-C35F3E2D7DDD}"/>
            </c:ext>
          </c:extLst>
        </c:ser>
        <c:ser>
          <c:idx val="4"/>
          <c:order val="4"/>
          <c:tx>
            <c:v>95th Percentile</c:v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SimData!$AN$3:$AT$3</c:f>
              <c:strCache>
                <c:ptCount val="7"/>
                <c:pt idx="0">
                  <c:v>JE Hist</c:v>
                </c:pt>
                <c:pt idx="1">
                  <c:v>JE 1</c:v>
                </c:pt>
                <c:pt idx="2">
                  <c:v>JE 2</c:v>
                </c:pt>
                <c:pt idx="3">
                  <c:v>JE 3</c:v>
                </c:pt>
                <c:pt idx="4">
                  <c:v>JE 4</c:v>
                </c:pt>
                <c:pt idx="5">
                  <c:v>JE 5</c:v>
                </c:pt>
                <c:pt idx="6">
                  <c:v>JE 6</c:v>
                </c:pt>
              </c:strCache>
            </c:strRef>
          </c:cat>
          <c:val>
            <c:numRef>
              <c:f>SimData!$AN$8:$AT$8</c:f>
              <c:numCache>
                <c:formatCode>General</c:formatCode>
                <c:ptCount val="7"/>
                <c:pt idx="0">
                  <c:v>14.927639138705549</c:v>
                </c:pt>
                <c:pt idx="1">
                  <c:v>20.912594761310935</c:v>
                </c:pt>
                <c:pt idx="2">
                  <c:v>25.722339053652856</c:v>
                </c:pt>
                <c:pt idx="3">
                  <c:v>30.291081127998261</c:v>
                </c:pt>
                <c:pt idx="4">
                  <c:v>35.814369431717026</c:v>
                </c:pt>
                <c:pt idx="5">
                  <c:v>44.660037029828672</c:v>
                </c:pt>
                <c:pt idx="6">
                  <c:v>53.474565315474393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E6-4FCD-9EA7-C35F3E2D7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dropLines>
        <c:smooth val="0"/>
        <c:axId val="189426304"/>
        <c:axId val="189432192"/>
      </c:lineChart>
      <c:catAx>
        <c:axId val="189426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89432192"/>
        <c:crosses val="autoZero"/>
        <c:auto val="1"/>
        <c:lblAlgn val="ctr"/>
        <c:lblOffset val="100"/>
        <c:noMultiLvlLbl val="0"/>
      </c:catAx>
      <c:valAx>
        <c:axId val="18943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9426304"/>
        <c:crosses val="autoZero"/>
        <c:crossBetween val="between"/>
      </c:valAx>
      <c:spPr>
        <a:noFill/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SimData!$AX$3</c:f>
          <c:strCache>
            <c:ptCount val="1"/>
            <c:pt idx="0">
              <c:v>Constant CV and Expansion Factor used to Increase CV</c:v>
            </c:pt>
          </c:strCache>
        </c:strRef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Average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SimData!$AZ$3:$BM$3</c:f>
              <c:strCache>
                <c:ptCount val="14"/>
                <c:pt idx="0">
                  <c:v>CVS Hist</c:v>
                </c:pt>
                <c:pt idx="1">
                  <c:v>CVS Year t+1</c:v>
                </c:pt>
                <c:pt idx="2">
                  <c:v>CVS Year t+2</c:v>
                </c:pt>
                <c:pt idx="3">
                  <c:v>CVS Year t+3</c:v>
                </c:pt>
                <c:pt idx="4">
                  <c:v>CVS Year t+4</c:v>
                </c:pt>
                <c:pt idx="5">
                  <c:v>CVS Year t+5</c:v>
                </c:pt>
                <c:pt idx="6">
                  <c:v>CVS Year t+6</c:v>
                </c:pt>
                <c:pt idx="7">
                  <c:v>EMP Hist </c:v>
                </c:pt>
                <c:pt idx="8">
                  <c:v>EMP CVS E1</c:v>
                </c:pt>
                <c:pt idx="9">
                  <c:v>EMP CVS E2</c:v>
                </c:pt>
                <c:pt idx="10">
                  <c:v>EMP CVS E3</c:v>
                </c:pt>
                <c:pt idx="11">
                  <c:v>EMP CVS E4</c:v>
                </c:pt>
                <c:pt idx="12">
                  <c:v>EMP CVS E5</c:v>
                </c:pt>
                <c:pt idx="13">
                  <c:v>EMP CVS E6</c:v>
                </c:pt>
              </c:strCache>
            </c:strRef>
          </c:cat>
          <c:val>
            <c:numRef>
              <c:f>SimData!$AZ$4:$BM$4</c:f>
              <c:numCache>
                <c:formatCode>General</c:formatCode>
                <c:ptCount val="14"/>
                <c:pt idx="0">
                  <c:v>15.561452588516389</c:v>
                </c:pt>
                <c:pt idx="1">
                  <c:v>16.559908531553209</c:v>
                </c:pt>
                <c:pt idx="2">
                  <c:v>17.561675314521676</c:v>
                </c:pt>
                <c:pt idx="3">
                  <c:v>18.561823641329021</c:v>
                </c:pt>
                <c:pt idx="4">
                  <c:v>19.560783359829806</c:v>
                </c:pt>
                <c:pt idx="5">
                  <c:v>20.561476866409858</c:v>
                </c:pt>
                <c:pt idx="6">
                  <c:v>21.56053460780635</c:v>
                </c:pt>
                <c:pt idx="7">
                  <c:v>15.561452588516389</c:v>
                </c:pt>
                <c:pt idx="8">
                  <c:v>16.559862797329838</c:v>
                </c:pt>
                <c:pt idx="9">
                  <c:v>17.562931800412926</c:v>
                </c:pt>
                <c:pt idx="10">
                  <c:v>18.563647282658078</c:v>
                </c:pt>
                <c:pt idx="11">
                  <c:v>19.561762559617062</c:v>
                </c:pt>
                <c:pt idx="12">
                  <c:v>20.563692166024609</c:v>
                </c:pt>
                <c:pt idx="13">
                  <c:v>21.561603823419134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5B-43FF-BA9F-DE9FFDD3E7E5}"/>
            </c:ext>
          </c:extLst>
        </c:ser>
        <c:ser>
          <c:idx val="1"/>
          <c:order val="1"/>
          <c:tx>
            <c:v>5th Percentile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SimData!$AZ$3:$BM$3</c:f>
              <c:strCache>
                <c:ptCount val="14"/>
                <c:pt idx="0">
                  <c:v>CVS Hist</c:v>
                </c:pt>
                <c:pt idx="1">
                  <c:v>CVS Year t+1</c:v>
                </c:pt>
                <c:pt idx="2">
                  <c:v>CVS Year t+2</c:v>
                </c:pt>
                <c:pt idx="3">
                  <c:v>CVS Year t+3</c:v>
                </c:pt>
                <c:pt idx="4">
                  <c:v>CVS Year t+4</c:v>
                </c:pt>
                <c:pt idx="5">
                  <c:v>CVS Year t+5</c:v>
                </c:pt>
                <c:pt idx="6">
                  <c:v>CVS Year t+6</c:v>
                </c:pt>
                <c:pt idx="7">
                  <c:v>EMP Hist </c:v>
                </c:pt>
                <c:pt idx="8">
                  <c:v>EMP CVS E1</c:v>
                </c:pt>
                <c:pt idx="9">
                  <c:v>EMP CVS E2</c:v>
                </c:pt>
                <c:pt idx="10">
                  <c:v>EMP CVS E3</c:v>
                </c:pt>
                <c:pt idx="11">
                  <c:v>EMP CVS E4</c:v>
                </c:pt>
                <c:pt idx="12">
                  <c:v>EMP CVS E5</c:v>
                </c:pt>
                <c:pt idx="13">
                  <c:v>EMP CVS E6</c:v>
                </c:pt>
              </c:strCache>
            </c:strRef>
          </c:cat>
          <c:val>
            <c:numRef>
              <c:f>SimData!$AZ$5:$BM$5</c:f>
              <c:numCache>
                <c:formatCode>General</c:formatCode>
                <c:ptCount val="14"/>
                <c:pt idx="0">
                  <c:v>1.1594534298295114E-2</c:v>
                </c:pt>
                <c:pt idx="1">
                  <c:v>6.9109359570461021E-2</c:v>
                </c:pt>
                <c:pt idx="2">
                  <c:v>5.8559506194639149E-2</c:v>
                </c:pt>
                <c:pt idx="3">
                  <c:v>2.605339116448796E-2</c:v>
                </c:pt>
                <c:pt idx="4">
                  <c:v>8.5428023142956347E-2</c:v>
                </c:pt>
                <c:pt idx="5">
                  <c:v>0.10432746224220461</c:v>
                </c:pt>
                <c:pt idx="6">
                  <c:v>6.0267527144366763E-2</c:v>
                </c:pt>
                <c:pt idx="7">
                  <c:v>1.1594534298295114E-2</c:v>
                </c:pt>
                <c:pt idx="8">
                  <c:v>-8.1763359606443089</c:v>
                </c:pt>
                <c:pt idx="9">
                  <c:v>-13.067520864159381</c:v>
                </c:pt>
                <c:pt idx="10">
                  <c:v>-18.507893217671025</c:v>
                </c:pt>
                <c:pt idx="11">
                  <c:v>-24.257786947928349</c:v>
                </c:pt>
                <c:pt idx="12">
                  <c:v>-30.579181344394488</c:v>
                </c:pt>
                <c:pt idx="13">
                  <c:v>-42.939197418566891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B-43FF-BA9F-DE9FFDD3E7E5}"/>
            </c:ext>
          </c:extLst>
        </c:ser>
        <c:ser>
          <c:idx val="2"/>
          <c:order val="2"/>
          <c:tx>
            <c:v>25th Percentile</c:v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SimData!$AZ$3:$BM$3</c:f>
              <c:strCache>
                <c:ptCount val="14"/>
                <c:pt idx="0">
                  <c:v>CVS Hist</c:v>
                </c:pt>
                <c:pt idx="1">
                  <c:v>CVS Year t+1</c:v>
                </c:pt>
                <c:pt idx="2">
                  <c:v>CVS Year t+2</c:v>
                </c:pt>
                <c:pt idx="3">
                  <c:v>CVS Year t+3</c:v>
                </c:pt>
                <c:pt idx="4">
                  <c:v>CVS Year t+4</c:v>
                </c:pt>
                <c:pt idx="5">
                  <c:v>CVS Year t+5</c:v>
                </c:pt>
                <c:pt idx="6">
                  <c:v>CVS Year t+6</c:v>
                </c:pt>
                <c:pt idx="7">
                  <c:v>EMP Hist </c:v>
                </c:pt>
                <c:pt idx="8">
                  <c:v>EMP CVS E1</c:v>
                </c:pt>
                <c:pt idx="9">
                  <c:v>EMP CVS E2</c:v>
                </c:pt>
                <c:pt idx="10">
                  <c:v>EMP CVS E3</c:v>
                </c:pt>
                <c:pt idx="11">
                  <c:v>EMP CVS E4</c:v>
                </c:pt>
                <c:pt idx="12">
                  <c:v>EMP CVS E5</c:v>
                </c:pt>
                <c:pt idx="13">
                  <c:v>EMP CVS E6</c:v>
                </c:pt>
              </c:strCache>
            </c:strRef>
          </c:cat>
          <c:val>
            <c:numRef>
              <c:f>SimData!$AZ$6:$BM$6</c:f>
              <c:numCache>
                <c:formatCode>General</c:formatCode>
                <c:ptCount val="14"/>
                <c:pt idx="0">
                  <c:v>9.9984337128564853</c:v>
                </c:pt>
                <c:pt idx="1">
                  <c:v>10.641054056474815</c:v>
                </c:pt>
                <c:pt idx="2">
                  <c:v>11.289599384775464</c:v>
                </c:pt>
                <c:pt idx="3">
                  <c:v>11.939950199431935</c:v>
                </c:pt>
                <c:pt idx="4">
                  <c:v>12.549172061730371</c:v>
                </c:pt>
                <c:pt idx="5">
                  <c:v>13.226503184450515</c:v>
                </c:pt>
                <c:pt idx="6">
                  <c:v>13.847003107597217</c:v>
                </c:pt>
                <c:pt idx="7">
                  <c:v>9.9984337128564853</c:v>
                </c:pt>
                <c:pt idx="8">
                  <c:v>7.6815810847122226</c:v>
                </c:pt>
                <c:pt idx="9">
                  <c:v>6.5867989233570619</c:v>
                </c:pt>
                <c:pt idx="10">
                  <c:v>5.3199003988638722</c:v>
                </c:pt>
                <c:pt idx="11">
                  <c:v>3.7856371388933381</c:v>
                </c:pt>
                <c:pt idx="12">
                  <c:v>2.2262579611262856</c:v>
                </c:pt>
                <c:pt idx="13">
                  <c:v>-1.5789906772083504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5B-43FF-BA9F-DE9FFDD3E7E5}"/>
            </c:ext>
          </c:extLst>
        </c:ser>
        <c:ser>
          <c:idx val="3"/>
          <c:order val="3"/>
          <c:tx>
            <c:v>75th Percentile</c:v>
          </c:tx>
          <c:spPr>
            <a:ln w="381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Ref>
              <c:f>SimData!$AZ$3:$BM$3</c:f>
              <c:strCache>
                <c:ptCount val="14"/>
                <c:pt idx="0">
                  <c:v>CVS Hist</c:v>
                </c:pt>
                <c:pt idx="1">
                  <c:v>CVS Year t+1</c:v>
                </c:pt>
                <c:pt idx="2">
                  <c:v>CVS Year t+2</c:v>
                </c:pt>
                <c:pt idx="3">
                  <c:v>CVS Year t+3</c:v>
                </c:pt>
                <c:pt idx="4">
                  <c:v>CVS Year t+4</c:v>
                </c:pt>
                <c:pt idx="5">
                  <c:v>CVS Year t+5</c:v>
                </c:pt>
                <c:pt idx="6">
                  <c:v>CVS Year t+6</c:v>
                </c:pt>
                <c:pt idx="7">
                  <c:v>EMP Hist </c:v>
                </c:pt>
                <c:pt idx="8">
                  <c:v>EMP CVS E1</c:v>
                </c:pt>
                <c:pt idx="9">
                  <c:v>EMP CVS E2</c:v>
                </c:pt>
                <c:pt idx="10">
                  <c:v>EMP CVS E3</c:v>
                </c:pt>
                <c:pt idx="11">
                  <c:v>EMP CVS E4</c:v>
                </c:pt>
                <c:pt idx="12">
                  <c:v>EMP CVS E5</c:v>
                </c:pt>
                <c:pt idx="13">
                  <c:v>EMP CVS E6</c:v>
                </c:pt>
              </c:strCache>
            </c:strRef>
          </c:cat>
          <c:val>
            <c:numRef>
              <c:f>SimData!$AZ$7:$BM$7</c:f>
              <c:numCache>
                <c:formatCode>General</c:formatCode>
                <c:ptCount val="14"/>
                <c:pt idx="0">
                  <c:v>23.965149401706682</c:v>
                </c:pt>
                <c:pt idx="1">
                  <c:v>25.514353341335035</c:v>
                </c:pt>
                <c:pt idx="2">
                  <c:v>27.036529081031265</c:v>
                </c:pt>
                <c:pt idx="3">
                  <c:v>28.55647493287973</c:v>
                </c:pt>
                <c:pt idx="4">
                  <c:v>30.128451031648282</c:v>
                </c:pt>
                <c:pt idx="5">
                  <c:v>31.702277363994448</c:v>
                </c:pt>
                <c:pt idx="6">
                  <c:v>33.20180612937768</c:v>
                </c:pt>
                <c:pt idx="7">
                  <c:v>23.965149401706682</c:v>
                </c:pt>
                <c:pt idx="8">
                  <c:v>29.991530012002553</c:v>
                </c:pt>
                <c:pt idx="9">
                  <c:v>34.143925891804713</c:v>
                </c:pt>
                <c:pt idx="10">
                  <c:v>38.552949865759459</c:v>
                </c:pt>
                <c:pt idx="11">
                  <c:v>43.339014821208636</c:v>
                </c:pt>
                <c:pt idx="12">
                  <c:v>48.415693409986119</c:v>
                </c:pt>
                <c:pt idx="13">
                  <c:v>56.485418388133034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5B-43FF-BA9F-DE9FFDD3E7E5}"/>
            </c:ext>
          </c:extLst>
        </c:ser>
        <c:ser>
          <c:idx val="4"/>
          <c:order val="4"/>
          <c:tx>
            <c:v>95th Percentile</c:v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SimData!$AZ$3:$BM$3</c:f>
              <c:strCache>
                <c:ptCount val="14"/>
                <c:pt idx="0">
                  <c:v>CVS Hist</c:v>
                </c:pt>
                <c:pt idx="1">
                  <c:v>CVS Year t+1</c:v>
                </c:pt>
                <c:pt idx="2">
                  <c:v>CVS Year t+2</c:v>
                </c:pt>
                <c:pt idx="3">
                  <c:v>CVS Year t+3</c:v>
                </c:pt>
                <c:pt idx="4">
                  <c:v>CVS Year t+4</c:v>
                </c:pt>
                <c:pt idx="5">
                  <c:v>CVS Year t+5</c:v>
                </c:pt>
                <c:pt idx="6">
                  <c:v>CVS Year t+6</c:v>
                </c:pt>
                <c:pt idx="7">
                  <c:v>EMP Hist </c:v>
                </c:pt>
                <c:pt idx="8">
                  <c:v>EMP CVS E1</c:v>
                </c:pt>
                <c:pt idx="9">
                  <c:v>EMP CVS E2</c:v>
                </c:pt>
                <c:pt idx="10">
                  <c:v>EMP CVS E3</c:v>
                </c:pt>
                <c:pt idx="11">
                  <c:v>EMP CVS E4</c:v>
                </c:pt>
                <c:pt idx="12">
                  <c:v>EMP CVS E5</c:v>
                </c:pt>
                <c:pt idx="13">
                  <c:v>EMP CVS E6</c:v>
                </c:pt>
              </c:strCache>
            </c:strRef>
          </c:cat>
          <c:val>
            <c:numRef>
              <c:f>SimData!$AZ$8:$BM$8</c:f>
              <c:numCache>
                <c:formatCode>General</c:formatCode>
                <c:ptCount val="14"/>
                <c:pt idx="0">
                  <c:v>30.883222583762457</c:v>
                </c:pt>
                <c:pt idx="1">
                  <c:v>32.873397777760175</c:v>
                </c:pt>
                <c:pt idx="2">
                  <c:v>34.833464503764226</c:v>
                </c:pt>
                <c:pt idx="3">
                  <c:v>36.845152388858523</c:v>
                </c:pt>
                <c:pt idx="4">
                  <c:v>38.822918582324057</c:v>
                </c:pt>
                <c:pt idx="5">
                  <c:v>40.797907972671808</c:v>
                </c:pt>
                <c:pt idx="6">
                  <c:v>42.733909237864623</c:v>
                </c:pt>
                <c:pt idx="7">
                  <c:v>30.883222583762457</c:v>
                </c:pt>
                <c:pt idx="8">
                  <c:v>41.030096666640262</c:v>
                </c:pt>
                <c:pt idx="9">
                  <c:v>47.788562881587396</c:v>
                </c:pt>
                <c:pt idx="10">
                  <c:v>55.130304777717043</c:v>
                </c:pt>
                <c:pt idx="11">
                  <c:v>62.901566810229141</c:v>
                </c:pt>
                <c:pt idx="12">
                  <c:v>71.15476993167951</c:v>
                </c:pt>
                <c:pt idx="13">
                  <c:v>85.081727713593878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5B-43FF-BA9F-DE9FFDD3E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dropLines>
        <c:smooth val="0"/>
        <c:axId val="189475072"/>
        <c:axId val="189489152"/>
      </c:lineChart>
      <c:catAx>
        <c:axId val="18947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189489152"/>
        <c:crosses val="autoZero"/>
        <c:auto val="1"/>
        <c:lblAlgn val="ctr"/>
        <c:lblOffset val="100"/>
        <c:noMultiLvlLbl val="0"/>
      </c:catAx>
      <c:valAx>
        <c:axId val="189489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9475072"/>
        <c:crosses val="autoZero"/>
        <c:crossBetween val="between"/>
      </c:valAx>
      <c:spPr>
        <a:noFill/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175847</xdr:colOff>
      <xdr:row>9</xdr:row>
      <xdr:rowOff>68139</xdr:rowOff>
    </xdr:from>
    <xdr:to>
      <xdr:col>46</xdr:col>
      <xdr:colOff>461596</xdr:colOff>
      <xdr:row>28</xdr:row>
      <xdr:rowOff>73268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381000</xdr:colOff>
      <xdr:row>8</xdr:row>
      <xdr:rowOff>60812</xdr:rowOff>
    </xdr:from>
    <xdr:to>
      <xdr:col>57</xdr:col>
      <xdr:colOff>600808</xdr:colOff>
      <xdr:row>28</xdr:row>
      <xdr:rowOff>7326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19"/>
  <sheetViews>
    <sheetView topLeftCell="U1" zoomScale="130" zoomScaleNormal="130" workbookViewId="0"/>
  </sheetViews>
  <sheetFormatPr defaultRowHeight="12.75" x14ac:dyDescent="0.2"/>
  <cols>
    <col min="2" max="8" width="9.140625" style="1"/>
    <col min="9" max="15" width="9.140625" style="6"/>
    <col min="16" max="22" width="9.140625" style="1"/>
    <col min="23" max="29" width="13" style="7" customWidth="1"/>
    <col min="30" max="36" width="12.7109375" customWidth="1"/>
  </cols>
  <sheetData>
    <row r="1" spans="1:65" x14ac:dyDescent="0.2">
      <c r="A1" t="s">
        <v>82</v>
      </c>
    </row>
    <row r="2" spans="1:65" x14ac:dyDescent="0.2">
      <c r="A2" t="s">
        <v>62</v>
      </c>
      <c r="B2" s="1" t="str">
        <f ca="1">ADDRESS(ROW(Normal!$B$7),COLUMN(Normal!$B$7),4,,_xll.WSNAME(Normal!$B$7))</f>
        <v>Normal!B7</v>
      </c>
      <c r="C2" s="1" t="str">
        <f ca="1">ADDRESS(ROW(Normal!$C$7),COLUMN(Normal!$C$7),4,,_xll.WSNAME(Normal!$C$7))</f>
        <v>Normal!C7</v>
      </c>
      <c r="D2" s="1" t="str">
        <f ca="1">ADDRESS(ROW(Normal!$D$7),COLUMN(Normal!$D$7),4,,_xll.WSNAME(Normal!$D$7))</f>
        <v>Normal!D7</v>
      </c>
      <c r="E2" s="1" t="str">
        <f ca="1">ADDRESS(ROW(Normal!$E$7),COLUMN(Normal!$E$7),4,,_xll.WSNAME(Normal!$E$7))</f>
        <v>Normal!E7</v>
      </c>
      <c r="F2" s="1" t="str">
        <f ca="1">ADDRESS(ROW(Normal!$F$7),COLUMN(Normal!$F$7),4,,_xll.WSNAME(Normal!$F$7))</f>
        <v>Normal!F7</v>
      </c>
      <c r="G2" s="1" t="str">
        <f ca="1">ADDRESS(ROW(Normal!$G$7),COLUMN(Normal!$G$7),4,,_xll.WSNAME(Normal!$G$7))</f>
        <v>Normal!G7</v>
      </c>
      <c r="H2" s="1" t="str">
        <f ca="1">ADDRESS(ROW(Normal!$H$7),COLUMN(Normal!$H$7),4,,_xll.WSNAME(Normal!$H$7))</f>
        <v>Normal!H7</v>
      </c>
      <c r="I2" s="6" t="str">
        <f ca="1">ADDRESS(ROW(Normal!$B$13),COLUMN(Normal!$B$13),4,,_xll.WSNAME(Normal!$B$13))</f>
        <v>Normal!B13</v>
      </c>
      <c r="J2" s="6" t="str">
        <f ca="1">ADDRESS(ROW(Normal!$C$13),COLUMN(Normal!$C$13),4,,_xll.WSNAME(Normal!$C$13))</f>
        <v>Normal!C13</v>
      </c>
      <c r="K2" s="6" t="str">
        <f ca="1">ADDRESS(ROW(Normal!$D$13),COLUMN(Normal!$D$13),4,,_xll.WSNAME(Normal!$D$13))</f>
        <v>Normal!D13</v>
      </c>
      <c r="L2" s="6" t="str">
        <f ca="1">ADDRESS(ROW(Normal!$E$13),COLUMN(Normal!$E$13),4,,_xll.WSNAME(Normal!$E$13))</f>
        <v>Normal!E13</v>
      </c>
      <c r="M2" s="6" t="str">
        <f ca="1">ADDRESS(ROW(Normal!$F$13),COLUMN(Normal!$F$13),4,,_xll.WSNAME(Normal!$F$13))</f>
        <v>Normal!F13</v>
      </c>
      <c r="N2" s="6" t="str">
        <f ca="1">ADDRESS(ROW(Normal!$G$13),COLUMN(Normal!$G$13),4,,_xll.WSNAME(Normal!$G$13))</f>
        <v>Normal!G13</v>
      </c>
      <c r="O2" s="6" t="str">
        <f ca="1">ADDRESS(ROW(Normal!$H$13),COLUMN(Normal!$H$13),4,,_xll.WSNAME(Normal!$H$13))</f>
        <v>Normal!H13</v>
      </c>
      <c r="P2" s="1" t="str">
        <f ca="1">ADDRESS(ROW(Normal!$B$21),COLUMN(Normal!$B$21),4,,_xll.WSNAME(Normal!$B$21))</f>
        <v>Normal!B21</v>
      </c>
      <c r="Q2" s="1" t="str">
        <f ca="1">ADDRESS(ROW(Normal!$C$21),COLUMN(Normal!$C$21),4,,_xll.WSNAME(Normal!$C$21))</f>
        <v>Normal!C21</v>
      </c>
      <c r="R2" s="1" t="str">
        <f ca="1">ADDRESS(ROW(Normal!$D$21),COLUMN(Normal!$D$21),4,,_xll.WSNAME(Normal!$D$21))</f>
        <v>Normal!D21</v>
      </c>
      <c r="S2" s="1" t="str">
        <f ca="1">ADDRESS(ROW(Normal!$E$21),COLUMN(Normal!$E$21),4,,_xll.WSNAME(Normal!$E$21))</f>
        <v>Normal!E21</v>
      </c>
      <c r="T2" s="1" t="str">
        <f ca="1">ADDRESS(ROW(Normal!$F$21),COLUMN(Normal!$F$21),4,,_xll.WSNAME(Normal!$F$21))</f>
        <v>Normal!F21</v>
      </c>
      <c r="U2" s="1" t="str">
        <f ca="1">ADDRESS(ROW(Normal!$G$21),COLUMN(Normal!$G$21),4,,_xll.WSNAME(Normal!$G$21))</f>
        <v>Normal!G21</v>
      </c>
      <c r="V2" s="1" t="str">
        <f ca="1">ADDRESS(ROW(Normal!$H$21),COLUMN(Normal!$H$21),4,,_xll.WSNAME(Normal!$H$21))</f>
        <v>Normal!H21</v>
      </c>
      <c r="W2" s="7" t="str">
        <f ca="1">ADDRESS(ROW(EMP!$J$60),COLUMN(EMP!$J$60),4,,_xll.WSNAME(EMP!$J$60))</f>
        <v>EMP!J60</v>
      </c>
      <c r="X2" s="7" t="str">
        <f ca="1">ADDRESS(ROW(EMP!$K$60),COLUMN(EMP!$K$60),4,,_xll.WSNAME(EMP!$K$60))</f>
        <v>EMP!K60</v>
      </c>
      <c r="Y2" s="7" t="str">
        <f ca="1">ADDRESS(ROW(EMP!$L$60),COLUMN(EMP!$L$60),4,,_xll.WSNAME(EMP!$L$60))</f>
        <v>EMP!L60</v>
      </c>
      <c r="Z2" s="7" t="str">
        <f ca="1">ADDRESS(ROW(EMP!$M$60),COLUMN(EMP!$M$60),4,,_xll.WSNAME(EMP!$M$60))</f>
        <v>EMP!M60</v>
      </c>
      <c r="AA2" s="7" t="str">
        <f ca="1">ADDRESS(ROW(EMP!$N$60),COLUMN(EMP!$N$60),4,,_xll.WSNAME(EMP!$N$60))</f>
        <v>EMP!N60</v>
      </c>
      <c r="AB2" s="7" t="str">
        <f ca="1">ADDRESS(ROW(EMP!$O$60),COLUMN(EMP!$O$60),4,,_xll.WSNAME(EMP!$O$60))</f>
        <v>EMP!O60</v>
      </c>
      <c r="AC2" s="7" t="str">
        <f ca="1">ADDRESS(ROW(EMP!$P$60),COLUMN(EMP!$P$60),4,,_xll.WSNAME(EMP!$P$60))</f>
        <v>EMP!P60</v>
      </c>
      <c r="AD2" t="str">
        <f ca="1">ADDRESS(ROW(EMP!$J$73),COLUMN(EMP!$J$73),4,,_xll.WSNAME(EMP!$J$73))</f>
        <v>EMP!J73</v>
      </c>
      <c r="AE2" t="str">
        <f ca="1">ADDRESS(ROW(EMP!$K$73),COLUMN(EMP!$K$73),4,,_xll.WSNAME(EMP!$K$73))</f>
        <v>EMP!K73</v>
      </c>
      <c r="AF2" t="str">
        <f ca="1">ADDRESS(ROW(EMP!$L$73),COLUMN(EMP!$L$73),4,,_xll.WSNAME(EMP!$L$73))</f>
        <v>EMP!L73</v>
      </c>
      <c r="AG2" t="str">
        <f ca="1">ADDRESS(ROW(EMP!$M$73),COLUMN(EMP!$M$73),4,,_xll.WSNAME(EMP!$M$73))</f>
        <v>EMP!M73</v>
      </c>
      <c r="AH2" t="str">
        <f ca="1">ADDRESS(ROW(EMP!$N$73),COLUMN(EMP!$N$73),4,,_xll.WSNAME(EMP!$N$73))</f>
        <v>EMP!N73</v>
      </c>
      <c r="AI2" t="str">
        <f ca="1">ADDRESS(ROW(EMP!$O$73),COLUMN(EMP!$O$73),4,,_xll.WSNAME(EMP!$O$73))</f>
        <v>EMP!O73</v>
      </c>
      <c r="AJ2" t="str">
        <f ca="1">ADDRESS(ROW(EMP!$P$73),COLUMN(EMP!$P$73),4,,_xll.WSNAME(EMP!$P$73))</f>
        <v>EMP!P73</v>
      </c>
    </row>
    <row r="3" spans="1:65" x14ac:dyDescent="0.2">
      <c r="A3" t="s">
        <v>3</v>
      </c>
      <c r="B3" s="1">
        <f>AVERAGE(B9:B508)</f>
        <v>10.00158274617886</v>
      </c>
      <c r="C3" s="1">
        <f>AVERAGE(C9:C508)</f>
        <v>12.002898716088566</v>
      </c>
      <c r="D3" s="1">
        <f>AVERAGE(D9:D508)</f>
        <v>13.999128767373207</v>
      </c>
      <c r="E3" s="1">
        <f>AVERAGE(E9:E508)</f>
        <v>16.004518456333013</v>
      </c>
      <c r="F3" s="1">
        <f>AVERAGE(F9:F508)</f>
        <v>18.001133419299531</v>
      </c>
      <c r="G3" s="1">
        <f>AVERAGE(G9:G508)</f>
        <v>20.000185429882734</v>
      </c>
      <c r="H3" s="1">
        <f>AVERAGE(H9:H508)</f>
        <v>21.999132836388036</v>
      </c>
      <c r="I3" s="6">
        <f>AVERAGE(I9:I508)</f>
        <v>10.003597514732554</v>
      </c>
      <c r="J3" s="6">
        <f>AVERAGE(J9:J508)</f>
        <v>12.001633964424258</v>
      </c>
      <c r="K3" s="6">
        <f>AVERAGE(K9:K508)</f>
        <v>14.004435042483676</v>
      </c>
      <c r="L3" s="6">
        <f>AVERAGE(L9:L508)</f>
        <v>15.998593247249781</v>
      </c>
      <c r="M3" s="6">
        <f>AVERAGE(M9:M508)</f>
        <v>18.002643192753887</v>
      </c>
      <c r="N3" s="6">
        <f>AVERAGE(N9:N508)</f>
        <v>19.995217634447553</v>
      </c>
      <c r="O3" s="6">
        <f>AVERAGE(O9:O508)</f>
        <v>21.994249202805516</v>
      </c>
      <c r="P3" s="1">
        <f>AVERAGE(P9:P508)</f>
        <v>10.003856197952706</v>
      </c>
      <c r="Q3" s="1">
        <f>AVERAGE(Q9:Q508)</f>
        <v>12.001134608154885</v>
      </c>
      <c r="R3" s="1">
        <f>AVERAGE(R9:R508)</f>
        <v>13.99635377153597</v>
      </c>
      <c r="S3" s="1">
        <f>AVERAGE(S9:S508)</f>
        <v>15.983833082072318</v>
      </c>
      <c r="T3" s="1">
        <f>AVERAGE(T9:T508)</f>
        <v>18.0102008457315</v>
      </c>
      <c r="U3" s="1">
        <f>AVERAGE(U9:U508)</f>
        <v>20.00847978223474</v>
      </c>
      <c r="V3" s="1">
        <f>AVERAGE(V9:V508)</f>
        <v>21.99170691408975</v>
      </c>
      <c r="W3" s="7">
        <f>AVERAGE(W9:W508)</f>
        <v>15.561452588516389</v>
      </c>
      <c r="X3" s="7">
        <f>AVERAGE(X9:X508)</f>
        <v>16.559908531553209</v>
      </c>
      <c r="Y3" s="7">
        <f>AVERAGE(Y9:Y508)</f>
        <v>17.561675314521676</v>
      </c>
      <c r="Z3" s="7">
        <f>AVERAGE(Z9:Z508)</f>
        <v>18.561823641329021</v>
      </c>
      <c r="AA3" s="7">
        <f>AVERAGE(AA9:AA508)</f>
        <v>19.560783359829806</v>
      </c>
      <c r="AB3" s="7">
        <f>AVERAGE(AB9:AB508)</f>
        <v>20.561476866409858</v>
      </c>
      <c r="AC3" s="7">
        <f>AVERAGE(AC9:AC508)</f>
        <v>21.56053460780635</v>
      </c>
      <c r="AD3">
        <f>AVERAGE(AD9:AD508)</f>
        <v>15.561452588516389</v>
      </c>
      <c r="AE3">
        <f>AVERAGE(AE9:AE508)</f>
        <v>16.559862797329838</v>
      </c>
      <c r="AF3">
        <f>AVERAGE(AF9:AF508)</f>
        <v>17.562931800412926</v>
      </c>
      <c r="AG3">
        <f>AVERAGE(AG9:AG508)</f>
        <v>18.563647282658078</v>
      </c>
      <c r="AH3">
        <f>AVERAGE(AH9:AH508)</f>
        <v>19.561762559617062</v>
      </c>
      <c r="AI3">
        <f>AVERAGE(AI9:AI508)</f>
        <v>20.563692166024609</v>
      </c>
      <c r="AJ3">
        <f>AVERAGE(AJ9:AJ508)</f>
        <v>21.561603823419134</v>
      </c>
      <c r="AL3" s="2" t="s">
        <v>78</v>
      </c>
      <c r="AN3" t="str">
        <f>SimData!$P$8</f>
        <v>JE Hist</v>
      </c>
      <c r="AO3" t="str">
        <f>SimData!$Q$8</f>
        <v>JE 1</v>
      </c>
      <c r="AP3" t="str">
        <f>SimData!$R$8</f>
        <v>JE 2</v>
      </c>
      <c r="AQ3" t="str">
        <f>SimData!$S$8</f>
        <v>JE 3</v>
      </c>
      <c r="AR3" t="str">
        <f>SimData!$T$8</f>
        <v>JE 4</v>
      </c>
      <c r="AS3" t="str">
        <f>SimData!$U$8</f>
        <v>JE 5</v>
      </c>
      <c r="AT3" t="str">
        <f>SimData!$V$8</f>
        <v>JE 6</v>
      </c>
      <c r="AX3" s="2" t="s">
        <v>79</v>
      </c>
      <c r="AZ3" t="str">
        <f>SimData!$W$8</f>
        <v>CVS Hist</v>
      </c>
      <c r="BA3" t="str">
        <f>SimData!$X$8</f>
        <v>CVS Year t+1</v>
      </c>
      <c r="BB3" t="str">
        <f>SimData!$Y$8</f>
        <v>CVS Year t+2</v>
      </c>
      <c r="BC3" t="str">
        <f>SimData!$Z$8</f>
        <v>CVS Year t+3</v>
      </c>
      <c r="BD3" t="str">
        <f>SimData!$AA$8</f>
        <v>CVS Year t+4</v>
      </c>
      <c r="BE3" t="str">
        <f>SimData!$AB$8</f>
        <v>CVS Year t+5</v>
      </c>
      <c r="BF3" t="str">
        <f>SimData!$AC$8</f>
        <v>CVS Year t+6</v>
      </c>
      <c r="BG3" t="str">
        <f>SimData!$AD$8</f>
        <v xml:space="preserve">EMP Hist </v>
      </c>
      <c r="BH3" t="str">
        <f>SimData!$AE$8</f>
        <v>EMP CVS E1</v>
      </c>
      <c r="BI3" t="str">
        <f>SimData!$AF$8</f>
        <v>EMP CVS E2</v>
      </c>
      <c r="BJ3" t="str">
        <f>SimData!$AG$8</f>
        <v>EMP CVS E3</v>
      </c>
      <c r="BK3" t="str">
        <f>SimData!$AH$8</f>
        <v>EMP CVS E4</v>
      </c>
      <c r="BL3" t="str">
        <f>SimData!$AI$8</f>
        <v>EMP CVS E5</v>
      </c>
      <c r="BM3" t="str">
        <f>SimData!$AJ$8</f>
        <v>EMP CVS E6</v>
      </c>
    </row>
    <row r="4" spans="1:65" x14ac:dyDescent="0.2">
      <c r="A4" t="s">
        <v>4</v>
      </c>
      <c r="B4" s="1">
        <f>STDEV(B9:B508)</f>
        <v>2.9963245791018576</v>
      </c>
      <c r="C4" s="1">
        <f>STDEV(C9:C508)</f>
        <v>3.0026552563491005</v>
      </c>
      <c r="D4" s="1">
        <f>STDEV(D9:D508)</f>
        <v>3.0112495344047834</v>
      </c>
      <c r="E4" s="1">
        <f>STDEV(E9:E508)</f>
        <v>2.9976087903896995</v>
      </c>
      <c r="F4" s="1">
        <f>STDEV(F9:F508)</f>
        <v>2.9929307507346792</v>
      </c>
      <c r="G4" s="1">
        <f>STDEV(G9:G508)</f>
        <v>2.9952170911306526</v>
      </c>
      <c r="H4" s="1">
        <f>STDEV(H9:H508)</f>
        <v>3.005862886780688</v>
      </c>
      <c r="I4" s="6">
        <f>STDEV(I9:I508)</f>
        <v>3.0003276718987082</v>
      </c>
      <c r="J4" s="6">
        <f>STDEV(J9:J508)</f>
        <v>3.6003054605245439</v>
      </c>
      <c r="K4" s="6">
        <f>STDEV(K9:K508)</f>
        <v>4.2059332244129886</v>
      </c>
      <c r="L4" s="6">
        <f>STDEV(L9:L508)</f>
        <v>4.7902664902942265</v>
      </c>
      <c r="M4" s="6">
        <f>STDEV(M9:M508)</f>
        <v>5.4899826891655916</v>
      </c>
      <c r="N4" s="6">
        <f>STDEV(N9:N508)</f>
        <v>6.033164183502576</v>
      </c>
      <c r="O4" s="6">
        <f>STDEV(O9:O508)</f>
        <v>6.6198470289997946</v>
      </c>
      <c r="P4" s="1">
        <f>STDEV(P9:P508)</f>
        <v>3.0014998909392112</v>
      </c>
      <c r="Q4" s="1">
        <f>STDEV(Q9:Q508)</f>
        <v>5.3997900228239004</v>
      </c>
      <c r="R4" s="1">
        <f>STDEV(R9:R508)</f>
        <v>7.1308319670193203</v>
      </c>
      <c r="S4" s="1">
        <f>STDEV(S9:S508)</f>
        <v>8.711905754739357</v>
      </c>
      <c r="T4" s="1">
        <f>STDEV(T9:T508)</f>
        <v>10.795422911816392</v>
      </c>
      <c r="U4" s="1">
        <f>STDEV(U9:U508)</f>
        <v>14.971713864004176</v>
      </c>
      <c r="V4" s="1">
        <f>STDEV(V9:V508)</f>
        <v>19.202960985979782</v>
      </c>
      <c r="W4" s="7">
        <f>STDEV(W9:W508)</f>
        <v>8.3486573702505034</v>
      </c>
      <c r="X4" s="7">
        <f>STDEV(X9:X508)</f>
        <v>8.8863662761172062</v>
      </c>
      <c r="Y4" s="7">
        <f>STDEV(Y9:Y508)</f>
        <v>9.4238791139423359</v>
      </c>
      <c r="Z4" s="7">
        <f>STDEV(Z9:Z508)</f>
        <v>9.9593494167578029</v>
      </c>
      <c r="AA4" s="7">
        <f>STDEV(AA9:AA508)</f>
        <v>10.49550408109125</v>
      </c>
      <c r="AB4" s="7">
        <f>STDEV(AB9:AB508)</f>
        <v>11.031905699760829</v>
      </c>
      <c r="AC4" s="7">
        <f>STDEV(AC9:AC508)</f>
        <v>11.568388971386618</v>
      </c>
      <c r="AD4">
        <f>STDEV(AD9:AD508)</f>
        <v>8.3486573702505034</v>
      </c>
      <c r="AE4">
        <f>STDEV(AE9:AE508)</f>
        <v>13.329549414175736</v>
      </c>
      <c r="AF4">
        <f>STDEV(AF9:AF508)</f>
        <v>16.491788449399085</v>
      </c>
      <c r="AG4">
        <f>STDEV(AG9:AG508)</f>
        <v>19.918698833515521</v>
      </c>
      <c r="AH4">
        <f>STDEV(AH9:AH508)</f>
        <v>23.614884182455345</v>
      </c>
      <c r="AI4">
        <f>STDEV(AI9:AI508)</f>
        <v>27.579764249402121</v>
      </c>
      <c r="AJ4">
        <f>STDEV(AJ9:AJ508)</f>
        <v>34.70516691415974</v>
      </c>
      <c r="AM4" t="s">
        <v>77</v>
      </c>
      <c r="AN4">
        <f>AVERAGE(SimData!$P$9:$P$508)</f>
        <v>10.003856197952706</v>
      </c>
      <c r="AO4">
        <f>AVERAGE(SimData!$Q$9:$Q$508)</f>
        <v>12.001134608154885</v>
      </c>
      <c r="AP4">
        <f>AVERAGE(SimData!$R$9:$R$508)</f>
        <v>13.99635377153597</v>
      </c>
      <c r="AQ4">
        <f>AVERAGE(SimData!$S$9:$S$508)</f>
        <v>15.983833082072318</v>
      </c>
      <c r="AR4">
        <f>AVERAGE(SimData!$T$9:$T$508)</f>
        <v>18.0102008457315</v>
      </c>
      <c r="AS4">
        <f>AVERAGE(SimData!$U$9:$U$508)</f>
        <v>20.00847978223474</v>
      </c>
      <c r="AT4">
        <f>AVERAGE(SimData!$V$9:$V$508)</f>
        <v>21.99170691408975</v>
      </c>
      <c r="AY4" t="s">
        <v>77</v>
      </c>
      <c r="AZ4">
        <f>AVERAGE(SimData!$W$9:$W$508)</f>
        <v>15.561452588516389</v>
      </c>
      <c r="BA4">
        <f>AVERAGE(SimData!$X$9:$X$508)</f>
        <v>16.559908531553209</v>
      </c>
      <c r="BB4">
        <f>AVERAGE(SimData!$Y$9:$Y$508)</f>
        <v>17.561675314521676</v>
      </c>
      <c r="BC4">
        <f>AVERAGE(SimData!$Z$9:$Z$508)</f>
        <v>18.561823641329021</v>
      </c>
      <c r="BD4">
        <f>AVERAGE(SimData!$AA$9:$AA$508)</f>
        <v>19.560783359829806</v>
      </c>
      <c r="BE4">
        <f>AVERAGE(SimData!$AB$9:$AB$508)</f>
        <v>20.561476866409858</v>
      </c>
      <c r="BF4">
        <f>AVERAGE(SimData!$AC$9:$AC$508)</f>
        <v>21.56053460780635</v>
      </c>
      <c r="BG4">
        <f>AVERAGE(SimData!$AD$9:$AD$508)</f>
        <v>15.561452588516389</v>
      </c>
      <c r="BH4">
        <f>AVERAGE(SimData!$AE$9:$AE$508)</f>
        <v>16.559862797329838</v>
      </c>
      <c r="BI4">
        <f>AVERAGE(SimData!$AF$9:$AF$508)</f>
        <v>17.562931800412926</v>
      </c>
      <c r="BJ4">
        <f>AVERAGE(SimData!$AG$9:$AG$508)</f>
        <v>18.563647282658078</v>
      </c>
      <c r="BK4">
        <f>AVERAGE(SimData!$AH$9:$AH$508)</f>
        <v>19.561762559617062</v>
      </c>
      <c r="BL4">
        <f>AVERAGE(SimData!$AI$9:$AI$508)</f>
        <v>20.563692166024609</v>
      </c>
      <c r="BM4">
        <f>AVERAGE(SimData!$AJ$9:$AJ$508)</f>
        <v>21.561603823419134</v>
      </c>
    </row>
    <row r="5" spans="1:65" x14ac:dyDescent="0.2">
      <c r="A5" t="s">
        <v>5</v>
      </c>
      <c r="B5" s="5">
        <f>100*B4/B3</f>
        <v>29.958504120226507</v>
      </c>
      <c r="C5" s="5">
        <f>100*C4/C3</f>
        <v>25.016084259082941</v>
      </c>
      <c r="D5" s="5">
        <f>100*D4/D3</f>
        <v>21.510263848868171</v>
      </c>
      <c r="E5" s="5">
        <f>100*E4/E3</f>
        <v>18.729765588189508</v>
      </c>
      <c r="F5" s="5">
        <f>100*F4/F3</f>
        <v>16.626346136215357</v>
      </c>
      <c r="G5" s="5">
        <f>100*G4/G3</f>
        <v>14.97594660625211</v>
      </c>
      <c r="H5" s="5">
        <f>100*H4/H3</f>
        <v>13.663551691495721</v>
      </c>
      <c r="I5" s="4">
        <f>100*I4/I3</f>
        <v>29.992486877646254</v>
      </c>
      <c r="J5" s="4">
        <f>100*J4/J3</f>
        <v>29.99846080289333</v>
      </c>
      <c r="K5" s="4">
        <f>100*K4/K3</f>
        <v>30.032866100302677</v>
      </c>
      <c r="L5" s="4">
        <f>100*L4/L3</f>
        <v>29.941798108516142</v>
      </c>
      <c r="M5" s="4">
        <f>100*M4/M3</f>
        <v>30.495425757120625</v>
      </c>
      <c r="N5" s="4">
        <f>100*N4/N3</f>
        <v>30.173035841874025</v>
      </c>
      <c r="O5" s="4">
        <f>100*O4/O3</f>
        <v>30.098081402821368</v>
      </c>
      <c r="P5" s="5">
        <f>100*P4/P3</f>
        <v>30.003428993246324</v>
      </c>
      <c r="Q5" s="5">
        <f>100*Q4/Q3</f>
        <v>44.993995977302781</v>
      </c>
      <c r="R5" s="5">
        <f>100*R4/R3</f>
        <v>50.947783139928291</v>
      </c>
      <c r="S5" s="5">
        <f>100*S4/S3</f>
        <v>54.504484062153701</v>
      </c>
      <c r="T5" s="5">
        <f>100*T4/T3</f>
        <v>59.940602574540179</v>
      </c>
      <c r="U5" s="5">
        <f>100*U4/U3</f>
        <v>74.826843553088722</v>
      </c>
      <c r="V5" s="5">
        <f>100*V4/V3</f>
        <v>87.31910197328402</v>
      </c>
      <c r="W5" s="4">
        <f>100*W4/W3</f>
        <v>53.649601942760889</v>
      </c>
      <c r="X5" s="4">
        <f>100*X4/X3</f>
        <v>53.661928501508001</v>
      </c>
      <c r="Y5" s="4">
        <f>100*Y4/Y3</f>
        <v>53.661617955946205</v>
      </c>
      <c r="Z5" s="4">
        <f>100*Z4/Z3</f>
        <v>53.655015849750399</v>
      </c>
      <c r="AA5" s="4">
        <f>100*AA4/AA3</f>
        <v>53.65584745775012</v>
      </c>
      <c r="AB5" s="4">
        <f>100*AB4/AB3</f>
        <v>53.653274866568758</v>
      </c>
      <c r="AC5" s="4">
        <f>100*AC4/AC3</f>
        <v>53.655390192403168</v>
      </c>
      <c r="AD5" s="4">
        <f>100*AD4/AD3</f>
        <v>53.649601942760889</v>
      </c>
      <c r="AE5" s="4">
        <f>100*AE4/AE3</f>
        <v>80.493115053616449</v>
      </c>
      <c r="AF5" s="4">
        <f>100*AF4/AF3</f>
        <v>93.90111307618551</v>
      </c>
      <c r="AG5" s="4">
        <f>100*AG4/AG3</f>
        <v>107.29948985899617</v>
      </c>
      <c r="AH5" s="4">
        <f>100*AH4/AH3</f>
        <v>120.71961363648013</v>
      </c>
      <c r="AI5" s="4">
        <f>100*AI4/AI3</f>
        <v>134.11873717390833</v>
      </c>
      <c r="AJ5" s="4">
        <f>100*AJ4/AJ3</f>
        <v>160.95818844637489</v>
      </c>
      <c r="AL5">
        <v>0.05</v>
      </c>
      <c r="AM5" t="str">
        <f>ROUND(100*$AL$5,1)&amp;IF(AND(VALUE(RIGHT(ROUND(100*$AL$5,1),2))&gt;10,VALUE(RIGHT(ROUND(100*$AN$14,1),2))&lt;20)=TRUE,"th",IF(RIGHT(ROUND(100*$AL$5,1))="1","st",IF(RIGHT(ROUND(100*$AL$5,0))="2","nd",IF(RIGHT(ROUND(100*$AL$5,1))="3","rd","th"))))&amp;" Percentile"</f>
        <v>5th Percentile</v>
      </c>
      <c r="AN5">
        <f>_xll.QUANTILE(SimData!$P$9:$P$508,SimData!$AL$5)</f>
        <v>5.0585290087995212</v>
      </c>
      <c r="AO5">
        <f>_xll.QUANTILE(SimData!$Q$9:$Q$508,SimData!$AL$5)</f>
        <v>3.1355051239839282</v>
      </c>
      <c r="AP5">
        <f>_xll.QUANTILE(SimData!$R$9:$R$508,SimData!$AL$5)</f>
        <v>2.2316781680355104</v>
      </c>
      <c r="AQ5">
        <f>_xll.QUANTILE(SimData!$S$9:$S$508,SimData!$AL$5)</f>
        <v>1.7646302632114104</v>
      </c>
      <c r="AR5">
        <f>_xll.QUANTILE(SimData!$T$9:$T$508,SimData!$AL$5)</f>
        <v>0.25767702943575799</v>
      </c>
      <c r="AS5">
        <f>_xll.QUANTILE(SimData!$U$9:$U$508,SimData!$AL$5)</f>
        <v>-4.7393538831744682</v>
      </c>
      <c r="AT5">
        <f>_xll.QUANTILE(SimData!$V$9:$V$508,SimData!$AL$5)</f>
        <v>-9.5983736259776862</v>
      </c>
      <c r="AX5">
        <v>0.05</v>
      </c>
      <c r="AY5" t="str">
        <f>ROUND(100*$AX$5,1)&amp;IF(AND(VALUE(RIGHT(ROUND(100*$AX$5,1),2))&gt;10,VALUE(RIGHT(ROUND(100*$AN$14,1),2))&lt;20)=TRUE,"th",IF(RIGHT(ROUND(100*$AX$5,1))="1","st",IF(RIGHT(ROUND(100*$AX$5,0))="2","nd",IF(RIGHT(ROUND(100*$AX$5,1))="3","rd","th"))))&amp;" Percentile"</f>
        <v>5th Percentile</v>
      </c>
      <c r="AZ5">
        <f>_xll.QUANTILE(SimData!$W$9:$W$508,SimData!$AX$5)</f>
        <v>1.1594534298295114E-2</v>
      </c>
      <c r="BA5">
        <f>_xll.QUANTILE(SimData!$X$9:$X$508,SimData!$AX$5)</f>
        <v>6.9109359570461021E-2</v>
      </c>
      <c r="BB5">
        <f>_xll.QUANTILE(SimData!$Y$9:$Y$508,SimData!$AX$5)</f>
        <v>5.8559506194639149E-2</v>
      </c>
      <c r="BC5">
        <f>_xll.QUANTILE(SimData!$Z$9:$Z$508,SimData!$AX$5)</f>
        <v>2.605339116448796E-2</v>
      </c>
      <c r="BD5">
        <f>_xll.QUANTILE(SimData!$AA$9:$AA$508,SimData!$AX$5)</f>
        <v>8.5428023142956347E-2</v>
      </c>
      <c r="BE5">
        <f>_xll.QUANTILE(SimData!$AB$9:$AB$508,SimData!$AX$5)</f>
        <v>0.10432746224220461</v>
      </c>
      <c r="BF5">
        <f>_xll.QUANTILE(SimData!$AC$9:$AC$508,SimData!$AX$5)</f>
        <v>6.0267527144366763E-2</v>
      </c>
      <c r="BG5">
        <f>_xll.QUANTILE(SimData!$AD$9:$AD$508,SimData!$AX$5)</f>
        <v>1.1594534298295114E-2</v>
      </c>
      <c r="BH5">
        <f>_xll.QUANTILE(SimData!$AE$9:$AE$508,SimData!$AX$5)</f>
        <v>-8.1763359606443089</v>
      </c>
      <c r="BI5">
        <f>_xll.QUANTILE(SimData!$AF$9:$AF$508,SimData!$AX$5)</f>
        <v>-13.067520864159381</v>
      </c>
      <c r="BJ5">
        <f>_xll.QUANTILE(SimData!$AG$9:$AG$508,SimData!$AX$5)</f>
        <v>-18.507893217671025</v>
      </c>
      <c r="BK5">
        <f>_xll.QUANTILE(SimData!$AH$9:$AH$508,SimData!$AX$5)</f>
        <v>-24.257786947928349</v>
      </c>
      <c r="BL5">
        <f>_xll.QUANTILE(SimData!$AI$9:$AI$508,SimData!$AX$5)</f>
        <v>-30.579181344394488</v>
      </c>
      <c r="BM5">
        <f>_xll.QUANTILE(SimData!$AJ$9:$AJ$508,SimData!$AX$5)</f>
        <v>-42.939197418566891</v>
      </c>
    </row>
    <row r="6" spans="1:65" x14ac:dyDescent="0.2">
      <c r="A6" t="s">
        <v>63</v>
      </c>
      <c r="B6" s="1">
        <f>MIN(B9:B508)</f>
        <v>1.2376418336827335</v>
      </c>
      <c r="C6" s="1">
        <f>MIN(C9:C508)</f>
        <v>3.0224804291088958</v>
      </c>
      <c r="D6" s="1">
        <f>MIN(D9:D508)</f>
        <v>3.7012206424399103</v>
      </c>
      <c r="E6" s="1">
        <f>MIN(E9:E508)</f>
        <v>7.3148621246300909</v>
      </c>
      <c r="F6" s="1">
        <f>MIN(F9:F508)</f>
        <v>9.3372710736633522</v>
      </c>
      <c r="G6" s="1">
        <f>MIN(G9:G508)</f>
        <v>10.731208908130027</v>
      </c>
      <c r="H6" s="1">
        <f>MIN(H9:H508)</f>
        <v>12.21475114043165</v>
      </c>
      <c r="I6" s="6">
        <f>MIN(I9:I508)</f>
        <v>1.1384397540955185</v>
      </c>
      <c r="J6" s="6">
        <f>MIN(J9:J508)</f>
        <v>1.1940248125813948</v>
      </c>
      <c r="K6" s="6">
        <f>MIN(K9:K508)</f>
        <v>1.1495250007530142</v>
      </c>
      <c r="L6" s="6">
        <f>MIN(L9:L508)</f>
        <v>0.96555171115243432</v>
      </c>
      <c r="M6" s="6">
        <f>MIN(M9:M508)</f>
        <v>-4.8649190417442192</v>
      </c>
      <c r="N6" s="6">
        <f>MIN(N9:N508)</f>
        <v>-2.139521804149318</v>
      </c>
      <c r="O6" s="6">
        <f>MIN(O9:O508)</f>
        <v>-1.6979167954308636</v>
      </c>
      <c r="P6" s="1">
        <f>MIN(P9:P508)</f>
        <v>1.2379113176059739</v>
      </c>
      <c r="Q6" s="1">
        <f>MIN(Q9:Q508)</f>
        <v>-4.5761037796041961</v>
      </c>
      <c r="R6" s="1">
        <f>MIN(R9:R508)</f>
        <v>-8.7705805771360694</v>
      </c>
      <c r="S6" s="1">
        <f>MIN(S9:S508)</f>
        <v>-19.342468291067874</v>
      </c>
      <c r="T6" s="1">
        <f>MIN(T9:T508)</f>
        <v>-13.779202169455392</v>
      </c>
      <c r="U6" s="1">
        <f>MIN(U9:U508)</f>
        <v>-23.948390134018297</v>
      </c>
      <c r="V6" s="1">
        <f>MIN(V9:V508)</f>
        <v>-44.197658623965168</v>
      </c>
      <c r="W6" s="7">
        <f>MIN(W9:W508)</f>
        <v>-1.5053177223769065E-3</v>
      </c>
      <c r="X6" s="7">
        <f>MIN(X9:X508)</f>
        <v>-1.6092810045919847E-3</v>
      </c>
      <c r="Y6" s="7">
        <f>MIN(Y9:Y508)</f>
        <v>-1.747161401681847E-3</v>
      </c>
      <c r="Z6" s="7">
        <f>MIN(Z9:Z508)</f>
        <v>-1.7818581635350482E-3</v>
      </c>
      <c r="AA6" s="7">
        <f>MIN(AA9:AA508)</f>
        <v>-1.9005536530094956E-3</v>
      </c>
      <c r="AB6" s="7">
        <f>MIN(AB9:AB508)</f>
        <v>-2.0296425036003107E-3</v>
      </c>
      <c r="AC6" s="7">
        <f>MIN(AC9:AC508)</f>
        <v>-2.1174082668345574E-3</v>
      </c>
      <c r="AD6">
        <f>MIN(AD9:AD508)</f>
        <v>-1.5053177223769065E-3</v>
      </c>
      <c r="AE6">
        <f>MIN(AE9:AE508)</f>
        <v>-8.2824139215068868</v>
      </c>
      <c r="AF6">
        <f>MIN(AF9:AF508)</f>
        <v>-13.173057532452944</v>
      </c>
      <c r="AG6">
        <f>MIN(AG9:AG508)</f>
        <v>-18.563563716327067</v>
      </c>
      <c r="AH6">
        <f>MIN(AH9:AH508)</f>
        <v>-24.454276245719271</v>
      </c>
      <c r="AI6">
        <f>MIN(AI9:AI508)</f>
        <v>-30.845074106259002</v>
      </c>
      <c r="AJ6">
        <f>MIN(AJ9:AJ508)</f>
        <v>-43.126352224800506</v>
      </c>
      <c r="AL6">
        <v>0.25</v>
      </c>
      <c r="AM6" t="str">
        <f>ROUND(100*$AL$6,1)&amp;IF(AND(VALUE(RIGHT(ROUND(100*$AL$6,1),2))&gt;10,VALUE(RIGHT(ROUND(100*$AN$14,1),2))&lt;20)=TRUE,"th",IF(RIGHT(ROUND(100*$AL$6,1))="1","st",IF(RIGHT(ROUND(100*$AL$6,0))="2","nd",IF(RIGHT(ROUND(100*$AL$6,1))="3","rd","th"))))&amp;" Percentile"</f>
        <v>25th Percentile</v>
      </c>
      <c r="AN6">
        <f>_xll.QUANTILE(SimData!$P$9:$P$508,SimData!$AL$6)</f>
        <v>7.979628146617439</v>
      </c>
      <c r="AO6">
        <f>_xll.QUANTILE(SimData!$Q$9:$Q$508,SimData!$AL$6)</f>
        <v>8.3507284393415624</v>
      </c>
      <c r="AP6">
        <f>_xll.QUANTILE(SimData!$R$9:$R$508,SimData!$AL$6)</f>
        <v>9.1828905781525449</v>
      </c>
      <c r="AQ6">
        <f>_xll.QUANTILE(SimData!$S$9:$S$508,SimData!$AL$6)</f>
        <v>10.180411189227426</v>
      </c>
      <c r="AR6">
        <f>_xll.QUANTILE(SimData!$T$9:$T$508,SimData!$AL$6)</f>
        <v>10.695602214120653</v>
      </c>
      <c r="AS6">
        <f>_xll.QUANTILE(SimData!$U$9:$U$508,SimData!$AL$6)</f>
        <v>9.8769432153086569</v>
      </c>
      <c r="AT6">
        <f>_xll.QUANTILE(SimData!$V$9:$V$508,SimData!$AL$6)</f>
        <v>9.0829814969547549</v>
      </c>
      <c r="AX6">
        <v>0.25</v>
      </c>
      <c r="AY6" t="str">
        <f>ROUND(100*$AX$6,1)&amp;IF(AND(VALUE(RIGHT(ROUND(100*$AX$6,1),2))&gt;10,VALUE(RIGHT(ROUND(100*$AN$14,1),2))&lt;20)=TRUE,"th",IF(RIGHT(ROUND(100*$AX$6,1))="1","st",IF(RIGHT(ROUND(100*$AX$6,0))="2","nd",IF(RIGHT(ROUND(100*$AX$6,1))="3","rd","th"))))&amp;" Percentile"</f>
        <v>25th Percentile</v>
      </c>
      <c r="AZ6">
        <f>_xll.QUANTILE(SimData!$W$9:$W$508,SimData!$AX$6)</f>
        <v>9.9984337128564853</v>
      </c>
      <c r="BA6">
        <f>_xll.QUANTILE(SimData!$X$9:$X$508,SimData!$AX$6)</f>
        <v>10.641054056474815</v>
      </c>
      <c r="BB6">
        <f>_xll.QUANTILE(SimData!$Y$9:$Y$508,SimData!$AX$6)</f>
        <v>11.289599384775464</v>
      </c>
      <c r="BC6">
        <f>_xll.QUANTILE(SimData!$Z$9:$Z$508,SimData!$AX$6)</f>
        <v>11.939950199431935</v>
      </c>
      <c r="BD6">
        <f>_xll.QUANTILE(SimData!$AA$9:$AA$508,SimData!$AX$6)</f>
        <v>12.549172061730371</v>
      </c>
      <c r="BE6">
        <f>_xll.QUANTILE(SimData!$AB$9:$AB$508,SimData!$AX$6)</f>
        <v>13.226503184450515</v>
      </c>
      <c r="BF6">
        <f>_xll.QUANTILE(SimData!$AC$9:$AC$508,SimData!$AX$6)</f>
        <v>13.847003107597217</v>
      </c>
      <c r="BG6">
        <f>_xll.QUANTILE(SimData!$AD$9:$AD$508,SimData!$AX$6)</f>
        <v>9.9984337128564853</v>
      </c>
      <c r="BH6">
        <f>_xll.QUANTILE(SimData!$AE$9:$AE$508,SimData!$AX$6)</f>
        <v>7.6815810847122226</v>
      </c>
      <c r="BI6">
        <f>_xll.QUANTILE(SimData!$AF$9:$AF$508,SimData!$AX$6)</f>
        <v>6.5867989233570619</v>
      </c>
      <c r="BJ6">
        <f>_xll.QUANTILE(SimData!$AG$9:$AG$508,SimData!$AX$6)</f>
        <v>5.3199003988638722</v>
      </c>
      <c r="BK6">
        <f>_xll.QUANTILE(SimData!$AH$9:$AH$508,SimData!$AX$6)</f>
        <v>3.7856371388933381</v>
      </c>
      <c r="BL6">
        <f>_xll.QUANTILE(SimData!$AI$9:$AI$508,SimData!$AX$6)</f>
        <v>2.2262579611262856</v>
      </c>
      <c r="BM6">
        <f>_xll.QUANTILE(SimData!$AJ$9:$AJ$508,SimData!$AX$6)</f>
        <v>-1.5789906772083504</v>
      </c>
    </row>
    <row r="7" spans="1:65" x14ac:dyDescent="0.2">
      <c r="A7" t="s">
        <v>64</v>
      </c>
      <c r="B7" s="1">
        <f>MAX(B9:B508)</f>
        <v>19.031449782889204</v>
      </c>
      <c r="C7" s="1">
        <f>MAX(C9:C508)</f>
        <v>22.297169820509868</v>
      </c>
      <c r="D7" s="1">
        <f>MAX(D9:D508)</f>
        <v>23.522358142383773</v>
      </c>
      <c r="E7" s="1">
        <f>MAX(E9:E508)</f>
        <v>26.04153129634291</v>
      </c>
      <c r="F7" s="1">
        <f>MAX(F9:F508)</f>
        <v>27.062830183686948</v>
      </c>
      <c r="G7" s="1">
        <f>MAX(G9:G508)</f>
        <v>29.018683094040767</v>
      </c>
      <c r="H7" s="1">
        <f>MAX(H9:H508)</f>
        <v>31.522300241368274</v>
      </c>
      <c r="I7" s="6">
        <f>MAX(I9:I508)</f>
        <v>19.976207773042777</v>
      </c>
      <c r="J7" s="6">
        <f>MAX(J9:J508)</f>
        <v>22.996082305617662</v>
      </c>
      <c r="K7" s="6">
        <f>MAX(K9:K508)</f>
        <v>28.177918465457502</v>
      </c>
      <c r="L7" s="6">
        <f>MAX(L9:L508)</f>
        <v>29.939701501969935</v>
      </c>
      <c r="M7" s="6">
        <f>MAX(M9:M508)</f>
        <v>40.937092610548433</v>
      </c>
      <c r="N7" s="6">
        <f>MAX(N9:N508)</f>
        <v>38.981521543248974</v>
      </c>
      <c r="O7" s="6">
        <f>MAX(O9:O508)</f>
        <v>42.912358319018537</v>
      </c>
      <c r="P7" s="1">
        <f>MAX(P9:P508)</f>
        <v>19.923534519614844</v>
      </c>
      <c r="Q7" s="1">
        <f>MAX(Q9:Q508)</f>
        <v>29.003192584228053</v>
      </c>
      <c r="R7" s="1">
        <f>MAX(R9:R508)</f>
        <v>34.964462452104321</v>
      </c>
      <c r="S7" s="1">
        <f>MAX(S9:S508)</f>
        <v>43.849842108105292</v>
      </c>
      <c r="T7" s="1">
        <f>MAX(T9:T508)</f>
        <v>53.403360476519936</v>
      </c>
      <c r="U7" s="1">
        <f>MAX(U9:U508)</f>
        <v>65.020732843236942</v>
      </c>
      <c r="V7" s="1">
        <f>MAX(V9:V508)</f>
        <v>85.945042117545597</v>
      </c>
      <c r="W7" s="7">
        <f>MAX(W9:W508)</f>
        <v>30.901518629617566</v>
      </c>
      <c r="X7" s="7">
        <f>MAX(X9:X508)</f>
        <v>32.887455294263916</v>
      </c>
      <c r="Y7" s="7">
        <f>MAX(Y9:Y508)</f>
        <v>34.873423477930181</v>
      </c>
      <c r="Z7" s="7">
        <f>MAX(Z9:Z508)</f>
        <v>36.859349695751931</v>
      </c>
      <c r="AA7" s="7">
        <f>MAX(AA9:AA508)</f>
        <v>38.845319058697179</v>
      </c>
      <c r="AB7" s="7">
        <f>MAX(AB9:AB508)</f>
        <v>40.831262303234887</v>
      </c>
      <c r="AC7" s="7">
        <f>MAX(AC9:AC508)</f>
        <v>42.81725712906902</v>
      </c>
      <c r="AD7">
        <f>MAX(AD9:AD508)</f>
        <v>30.901518629617566</v>
      </c>
      <c r="AE7">
        <f>MAX(AE9:AE508)</f>
        <v>41.051182941395879</v>
      </c>
      <c r="AF7">
        <f>MAX(AF9:AF508)</f>
        <v>47.858491086377811</v>
      </c>
      <c r="AG7">
        <f>MAX(AG9:AG508)</f>
        <v>55.158699391503866</v>
      </c>
      <c r="AH7">
        <f>MAX(AH9:AH508)</f>
        <v>62.951967882068665</v>
      </c>
      <c r="AI7">
        <f>MAX(AI9:AI508)</f>
        <v>71.238155758087217</v>
      </c>
      <c r="AJ7">
        <f>MAX(AJ9:AJ508)</f>
        <v>85.33177138720707</v>
      </c>
      <c r="AL7">
        <v>0.75</v>
      </c>
      <c r="AM7" t="str">
        <f>ROUND(100*$AL$7,1)&amp;IF(AND(VALUE(RIGHT(ROUND(100*$AL$7,1),2))&gt;10,VALUE(RIGHT(ROUND(100*$AN$14,1),2))&lt;20)=TRUE,"th",IF(RIGHT(ROUND(100*$AL$7,1))="1","st",IF(RIGHT(ROUND(100*$AL$7,0))="2","nd",IF(RIGHT(ROUND(100*$AL$7,1))="3","rd","th"))))&amp;" Percentile"</f>
        <v>75th Percentile</v>
      </c>
      <c r="AN7">
        <f>_xll.QUANTILE(SimData!$P$9:$P$508,SimData!$AL$7)</f>
        <v>12.024730259927988</v>
      </c>
      <c r="AO7">
        <f>_xll.QUANTILE(SimData!$Q$9:$Q$508,SimData!$AL$7)</f>
        <v>15.641871193357751</v>
      </c>
      <c r="AP7">
        <f>_xll.QUANTILE(SimData!$R$9:$R$508,SimData!$AL$7)</f>
        <v>18.809521766344801</v>
      </c>
      <c r="AQ7">
        <f>_xll.QUANTILE(SimData!$S$9:$S$508,SimData!$AL$7)</f>
        <v>21.818902564886685</v>
      </c>
      <c r="AR7">
        <f>_xll.QUANTILE(SimData!$T$9:$T$508,SimData!$AL$7)</f>
        <v>25.274793332282272</v>
      </c>
      <c r="AS7">
        <f>_xll.QUANTILE(SimData!$U$9:$U$508,SimData!$AL$7)</f>
        <v>30.134712947553201</v>
      </c>
      <c r="AT7">
        <f>_xll.QUANTILE(SimData!$V$9:$V$508,SimData!$AL$7)</f>
        <v>34.868904350170574</v>
      </c>
      <c r="AX7">
        <v>0.75</v>
      </c>
      <c r="AY7" t="str">
        <f>ROUND(100*$AX$7,1)&amp;IF(AND(VALUE(RIGHT(ROUND(100*$AX$7,1),2))&gt;10,VALUE(RIGHT(ROUND(100*$AN$14,1),2))&lt;20)=TRUE,"th",IF(RIGHT(ROUND(100*$AX$7,1))="1","st",IF(RIGHT(ROUND(100*$AX$7,0))="2","nd",IF(RIGHT(ROUND(100*$AX$7,1))="3","rd","th"))))&amp;" Percentile"</f>
        <v>75th Percentile</v>
      </c>
      <c r="AZ7">
        <f>_xll.QUANTILE(SimData!$W$9:$W$508,SimData!$AX$7)</f>
        <v>23.965149401706682</v>
      </c>
      <c r="BA7">
        <f>_xll.QUANTILE(SimData!$X$9:$X$508,SimData!$AX$7)</f>
        <v>25.514353341335035</v>
      </c>
      <c r="BB7">
        <f>_xll.QUANTILE(SimData!$Y$9:$Y$508,SimData!$AX$7)</f>
        <v>27.036529081031265</v>
      </c>
      <c r="BC7">
        <f>_xll.QUANTILE(SimData!$Z$9:$Z$508,SimData!$AX$7)</f>
        <v>28.55647493287973</v>
      </c>
      <c r="BD7">
        <f>_xll.QUANTILE(SimData!$AA$9:$AA$508,SimData!$AX$7)</f>
        <v>30.128451031648282</v>
      </c>
      <c r="BE7">
        <f>_xll.QUANTILE(SimData!$AB$9:$AB$508,SimData!$AX$7)</f>
        <v>31.702277363994448</v>
      </c>
      <c r="BF7">
        <f>_xll.QUANTILE(SimData!$AC$9:$AC$508,SimData!$AX$7)</f>
        <v>33.20180612937768</v>
      </c>
      <c r="BG7">
        <f>_xll.QUANTILE(SimData!$AD$9:$AD$508,SimData!$AX$7)</f>
        <v>23.965149401706682</v>
      </c>
      <c r="BH7">
        <f>_xll.QUANTILE(SimData!$AE$9:$AE$508,SimData!$AX$7)</f>
        <v>29.991530012002553</v>
      </c>
      <c r="BI7">
        <f>_xll.QUANTILE(SimData!$AF$9:$AF$508,SimData!$AX$7)</f>
        <v>34.143925891804713</v>
      </c>
      <c r="BJ7">
        <f>_xll.QUANTILE(SimData!$AG$9:$AG$508,SimData!$AX$7)</f>
        <v>38.552949865759459</v>
      </c>
      <c r="BK7">
        <f>_xll.QUANTILE(SimData!$AH$9:$AH$508,SimData!$AX$7)</f>
        <v>43.339014821208636</v>
      </c>
      <c r="BL7">
        <f>_xll.QUANTILE(SimData!$AI$9:$AI$508,SimData!$AX$7)</f>
        <v>48.415693409986119</v>
      </c>
      <c r="BM7">
        <f>_xll.QUANTILE(SimData!$AJ$9:$AJ$508,SimData!$AX$7)</f>
        <v>56.485418388133034</v>
      </c>
    </row>
    <row r="8" spans="1:65" x14ac:dyDescent="0.2">
      <c r="A8" t="s">
        <v>65</v>
      </c>
      <c r="B8" s="1" t="str">
        <f>Normal!$B$6</f>
        <v>History</v>
      </c>
      <c r="C8" s="1" t="str">
        <f>Normal!$C$6</f>
        <v>Year t+1</v>
      </c>
      <c r="D8" s="1" t="str">
        <f>Normal!$D$6</f>
        <v>Year t+2</v>
      </c>
      <c r="E8" s="1" t="str">
        <f>Normal!$E$6</f>
        <v>Year t+3</v>
      </c>
      <c r="F8" s="1" t="str">
        <f>Normal!$F$6</f>
        <v>Year t+4</v>
      </c>
      <c r="G8" s="1" t="str">
        <f>Normal!$G$6</f>
        <v>Year t+5</v>
      </c>
      <c r="H8" s="1" t="str">
        <f>Normal!$H$6</f>
        <v>Year t+6</v>
      </c>
      <c r="I8" s="6" t="str">
        <f>Normal!$B$12</f>
        <v>J Hist</v>
      </c>
      <c r="J8" s="6" t="str">
        <f>Normal!$C$12</f>
        <v>J Hist 1</v>
      </c>
      <c r="K8" s="6" t="str">
        <f>Normal!$D$12</f>
        <v>J Hist 2</v>
      </c>
      <c r="L8" s="6" t="str">
        <f>Normal!$E$12</f>
        <v>J Hist 3</v>
      </c>
      <c r="M8" s="6" t="str">
        <f>Normal!$F$12</f>
        <v>J Hist 4</v>
      </c>
      <c r="N8" s="6" t="str">
        <f>Normal!$G$12</f>
        <v>J Hist 5</v>
      </c>
      <c r="O8" s="6" t="str">
        <f>Normal!$H$12</f>
        <v>J Hist 6</v>
      </c>
      <c r="P8" s="1" t="str">
        <f>Normal!$B$20</f>
        <v>JE Hist</v>
      </c>
      <c r="Q8" s="1" t="str">
        <f>Normal!$C$20</f>
        <v>JE 1</v>
      </c>
      <c r="R8" s="1" t="str">
        <f>Normal!$D$20</f>
        <v>JE 2</v>
      </c>
      <c r="S8" s="1" t="str">
        <f>Normal!$E$20</f>
        <v>JE 3</v>
      </c>
      <c r="T8" s="1" t="str">
        <f>Normal!$F$20</f>
        <v>JE 4</v>
      </c>
      <c r="U8" s="1" t="str">
        <f>Normal!$G$20</f>
        <v>JE 5</v>
      </c>
      <c r="V8" s="1" t="str">
        <f>Normal!$H$20</f>
        <v>JE 6</v>
      </c>
      <c r="W8" s="7" t="str">
        <f>EMP!$I$60&amp;" "&amp;EMP!$J$59</f>
        <v>CVS Hist</v>
      </c>
      <c r="X8" s="7" t="str">
        <f>EMP!$I$60&amp;" "&amp;EMP!$K$59</f>
        <v>CVS Year t+1</v>
      </c>
      <c r="Y8" s="7" t="str">
        <f>EMP!$I$60&amp;" "&amp;EMP!$L$59</f>
        <v>CVS Year t+2</v>
      </c>
      <c r="Z8" s="7" t="str">
        <f>EMP!$I$60&amp;" "&amp;EMP!$M$59</f>
        <v>CVS Year t+3</v>
      </c>
      <c r="AA8" s="7" t="str">
        <f>EMP!$I$60&amp;" "&amp;EMP!$N$59</f>
        <v>CVS Year t+4</v>
      </c>
      <c r="AB8" s="7" t="str">
        <f>EMP!$I$60&amp;" "&amp;EMP!$O$59</f>
        <v>CVS Year t+5</v>
      </c>
      <c r="AC8" s="7" t="str">
        <f>EMP!$I$60&amp;" "&amp;EMP!$P$59</f>
        <v>CVS Year t+6</v>
      </c>
      <c r="AD8" t="str">
        <f>EMP!$I$73&amp;" "&amp;EMP!$J$72</f>
        <v xml:space="preserve">EMP Hist </v>
      </c>
      <c r="AE8" t="str">
        <f>EMP!$I$73&amp;" "&amp;EMP!$K$72</f>
        <v>EMP CVS E1</v>
      </c>
      <c r="AF8" t="str">
        <f>EMP!$I$73&amp;" "&amp;EMP!$L$72</f>
        <v>EMP CVS E2</v>
      </c>
      <c r="AG8" t="str">
        <f>EMP!$I$73&amp;" "&amp;EMP!$M$72</f>
        <v>EMP CVS E3</v>
      </c>
      <c r="AH8" t="str">
        <f>EMP!$I$73&amp;" "&amp;EMP!$N$72</f>
        <v>EMP CVS E4</v>
      </c>
      <c r="AI8" t="str">
        <f>EMP!$I$73&amp;" "&amp;EMP!$O$72</f>
        <v>EMP CVS E5</v>
      </c>
      <c r="AJ8" t="str">
        <f>EMP!$I$73&amp;" "&amp;EMP!$P$72</f>
        <v>EMP CVS E6</v>
      </c>
      <c r="AL8">
        <v>0.95</v>
      </c>
      <c r="AM8" t="str">
        <f>ROUND(100*$AL$8,1)&amp;IF(AND(VALUE(RIGHT(ROUND(100*$AL$8,1),2))&gt;10,VALUE(RIGHT(ROUND(100*$AN$14,1),2))&lt;20)=TRUE,"th",IF(RIGHT(ROUND(100*$AL$8,1))="1","st",IF(RIGHT(ROUND(100*$AL$8,0))="2","nd",IF(RIGHT(ROUND(100*$AL$8,1))="3","rd","th"))))&amp;" Percentile"</f>
        <v>95th Percentile</v>
      </c>
      <c r="AN8">
        <f>_xll.QUANTILE(SimData!$P$9:$P$508,SimData!$AL$8)</f>
        <v>14.927639138705549</v>
      </c>
      <c r="AO8">
        <f>_xll.QUANTILE(SimData!$Q$9:$Q$508,SimData!$AL$8)</f>
        <v>20.912594761310935</v>
      </c>
      <c r="AP8">
        <f>_xll.QUANTILE(SimData!$R$9:$R$508,SimData!$AL$8)</f>
        <v>25.722339053652856</v>
      </c>
      <c r="AQ8">
        <f>_xll.QUANTILE(SimData!$S$9:$S$508,SimData!$AL$8)</f>
        <v>30.291081127998261</v>
      </c>
      <c r="AR8">
        <f>_xll.QUANTILE(SimData!$T$9:$T$508,SimData!$AL$8)</f>
        <v>35.814369431717026</v>
      </c>
      <c r="AS8">
        <f>_xll.QUANTILE(SimData!$U$9:$U$508,SimData!$AL$8)</f>
        <v>44.660037029828672</v>
      </c>
      <c r="AT8">
        <f>_xll.QUANTILE(SimData!$V$9:$V$508,SimData!$AL$8)</f>
        <v>53.474565315474393</v>
      </c>
      <c r="AX8">
        <v>0.95</v>
      </c>
      <c r="AY8" t="str">
        <f>ROUND(100*$AX$8,1)&amp;IF(AND(VALUE(RIGHT(ROUND(100*$AX$8,1),2))&gt;10,VALUE(RIGHT(ROUND(100*$AN$14,1),2))&lt;20)=TRUE,"th",IF(RIGHT(ROUND(100*$AX$8,1))="1","st",IF(RIGHT(ROUND(100*$AX$8,0))="2","nd",IF(RIGHT(ROUND(100*$AX$8,1))="3","rd","th"))))&amp;" Percentile"</f>
        <v>95th Percentile</v>
      </c>
      <c r="AZ8">
        <f>_xll.QUANTILE(SimData!$W$9:$W$508,SimData!$AX$8)</f>
        <v>30.883222583762457</v>
      </c>
      <c r="BA8">
        <f>_xll.QUANTILE(SimData!$X$9:$X$508,SimData!$AX$8)</f>
        <v>32.873397777760175</v>
      </c>
      <c r="BB8">
        <f>_xll.QUANTILE(SimData!$Y$9:$Y$508,SimData!$AX$8)</f>
        <v>34.833464503764226</v>
      </c>
      <c r="BC8">
        <f>_xll.QUANTILE(SimData!$Z$9:$Z$508,SimData!$AX$8)</f>
        <v>36.845152388858523</v>
      </c>
      <c r="BD8">
        <f>_xll.QUANTILE(SimData!$AA$9:$AA$508,SimData!$AX$8)</f>
        <v>38.822918582324057</v>
      </c>
      <c r="BE8">
        <f>_xll.QUANTILE(SimData!$AB$9:$AB$508,SimData!$AX$8)</f>
        <v>40.797907972671808</v>
      </c>
      <c r="BF8">
        <f>_xll.QUANTILE(SimData!$AC$9:$AC$508,SimData!$AX$8)</f>
        <v>42.733909237864623</v>
      </c>
      <c r="BG8">
        <f>_xll.QUANTILE(SimData!$AD$9:$AD$508,SimData!$AX$8)</f>
        <v>30.883222583762457</v>
      </c>
      <c r="BH8">
        <f>_xll.QUANTILE(SimData!$AE$9:$AE$508,SimData!$AX$8)</f>
        <v>41.030096666640262</v>
      </c>
      <c r="BI8">
        <f>_xll.QUANTILE(SimData!$AF$9:$AF$508,SimData!$AX$8)</f>
        <v>47.788562881587396</v>
      </c>
      <c r="BJ8">
        <f>_xll.QUANTILE(SimData!$AG$9:$AG$508,SimData!$AX$8)</f>
        <v>55.130304777717043</v>
      </c>
      <c r="BK8">
        <f>_xll.QUANTILE(SimData!$AH$9:$AH$508,SimData!$AX$8)</f>
        <v>62.901566810229141</v>
      </c>
      <c r="BL8">
        <f>_xll.QUANTILE(SimData!$AI$9:$AI$508,SimData!$AX$8)</f>
        <v>71.15476993167951</v>
      </c>
      <c r="BM8">
        <f>_xll.QUANTILE(SimData!$AJ$9:$AJ$508,SimData!$AX$8)</f>
        <v>85.081727713593878</v>
      </c>
    </row>
    <row r="9" spans="1:65" x14ac:dyDescent="0.2">
      <c r="A9">
        <v>1</v>
      </c>
      <c r="B9" s="1">
        <v>9.8003773043887765</v>
      </c>
      <c r="C9" s="1">
        <v>11.763921526747561</v>
      </c>
      <c r="D9" s="1">
        <v>14.749596281287078</v>
      </c>
      <c r="E9" s="1">
        <v>20.922514039554038</v>
      </c>
      <c r="F9" s="1">
        <v>19.209421047176686</v>
      </c>
      <c r="G9" s="1">
        <v>17.532225826040875</v>
      </c>
      <c r="H9" s="1">
        <v>21.018600846659833</v>
      </c>
      <c r="I9" s="6">
        <v>3.7889962359017311</v>
      </c>
      <c r="J9" s="6">
        <v>11.868935618221677</v>
      </c>
      <c r="K9" s="6">
        <v>9.4702310320666641</v>
      </c>
      <c r="L9" s="6">
        <v>18.470879476534758</v>
      </c>
      <c r="M9" s="6">
        <v>24.496831237007616</v>
      </c>
      <c r="N9" s="6">
        <v>18.393366916314243</v>
      </c>
      <c r="O9" s="6">
        <v>11.788289044381273</v>
      </c>
      <c r="P9" s="1">
        <v>6.0149551686801797</v>
      </c>
      <c r="Q9" s="1">
        <v>13.235690130498543</v>
      </c>
      <c r="R9" s="1">
        <v>17.66303154619856</v>
      </c>
      <c r="S9" s="1">
        <v>1.0918989765403495</v>
      </c>
      <c r="T9" s="1">
        <v>30.547363749791348</v>
      </c>
      <c r="U9" s="1">
        <v>40.456351306880968</v>
      </c>
      <c r="V9" s="1">
        <v>22.660129287836369</v>
      </c>
      <c r="W9" s="7">
        <v>-8.6239298665140567E-4</v>
      </c>
      <c r="X9" s="7">
        <v>14.867026112446977</v>
      </c>
      <c r="Y9" s="7">
        <v>14.298532937386579</v>
      </c>
      <c r="Z9" s="7">
        <v>28.822485139066952</v>
      </c>
      <c r="AA9" s="7">
        <v>30.169665809768638</v>
      </c>
      <c r="AB9" s="7">
        <v>-9.9017052692955691E-4</v>
      </c>
      <c r="AC9" s="7">
        <v>20.738993389796597</v>
      </c>
      <c r="AD9">
        <v>-8.6239298665140567E-4</v>
      </c>
      <c r="AE9">
        <v>14.020539168670464</v>
      </c>
      <c r="AF9">
        <v>11.852432640426514</v>
      </c>
      <c r="AG9">
        <v>39.084970278133902</v>
      </c>
      <c r="AH9">
        <v>43.431748071979435</v>
      </c>
      <c r="AI9">
        <v>-30.842475426317325</v>
      </c>
      <c r="AJ9">
        <v>19.096980169389788</v>
      </c>
    </row>
    <row r="10" spans="1:65" x14ac:dyDescent="0.2">
      <c r="A10">
        <v>2</v>
      </c>
      <c r="B10" s="1">
        <v>9.1667863079180396</v>
      </c>
      <c r="C10" s="1">
        <v>9.1932723165111732</v>
      </c>
      <c r="D10" s="1">
        <v>16.25560210718206</v>
      </c>
      <c r="E10" s="1">
        <v>13.476544948952229</v>
      </c>
      <c r="F10" s="1">
        <v>23.074015392195008</v>
      </c>
      <c r="G10" s="1">
        <v>21.452756185352417</v>
      </c>
      <c r="H10" s="1">
        <v>17.441011760065042</v>
      </c>
      <c r="I10" s="6">
        <v>4.0018246321476303</v>
      </c>
      <c r="J10" s="6">
        <v>19.35610563195273</v>
      </c>
      <c r="K10" s="6">
        <v>10.576335348977336</v>
      </c>
      <c r="L10" s="6">
        <v>11.235816842237584</v>
      </c>
      <c r="M10" s="6">
        <v>12.304919969757627</v>
      </c>
      <c r="N10" s="6">
        <v>20.27202875931825</v>
      </c>
      <c r="O10" s="6">
        <v>23.124669580859091</v>
      </c>
      <c r="P10" s="1">
        <v>15.595250294318713</v>
      </c>
      <c r="Q10" s="1">
        <v>6.320999969530245</v>
      </c>
      <c r="R10" s="1">
        <v>17.415232602887436</v>
      </c>
      <c r="S10" s="1">
        <v>10.431551432922021</v>
      </c>
      <c r="T10" s="1">
        <v>35.092691712150042</v>
      </c>
      <c r="U10" s="1">
        <v>24.58537054214969</v>
      </c>
      <c r="V10" s="1">
        <v>37.586318319119989</v>
      </c>
      <c r="W10" s="7">
        <v>26.9649978900196</v>
      </c>
      <c r="X10" s="7">
        <v>9.6925840054897616</v>
      </c>
      <c r="Y10" s="7">
        <v>7.5761155456386788</v>
      </c>
      <c r="Z10" s="7">
        <v>12.514869159545027</v>
      </c>
      <c r="AA10" s="7">
        <v>21.33095376513937</v>
      </c>
      <c r="AB10" s="7">
        <v>9.1931314138127167</v>
      </c>
      <c r="AC10" s="7">
        <v>15.523809569483266</v>
      </c>
      <c r="AD10">
        <v>26.9649978900196</v>
      </c>
      <c r="AE10">
        <v>6.2588760082346413</v>
      </c>
      <c r="AF10">
        <v>8.8202204867689163E-2</v>
      </c>
      <c r="AG10">
        <v>6.4697383190900535</v>
      </c>
      <c r="AH10">
        <v>23.544645971563583</v>
      </c>
      <c r="AI10">
        <v>-7.8571714654682037</v>
      </c>
      <c r="AJ10">
        <v>3.4514287084497979</v>
      </c>
    </row>
    <row r="11" spans="1:65" x14ac:dyDescent="0.2">
      <c r="A11">
        <v>3</v>
      </c>
      <c r="B11" s="1">
        <v>13.114148912179406</v>
      </c>
      <c r="C11" s="1">
        <v>11.954402792237826</v>
      </c>
      <c r="D11" s="1">
        <v>9.0436306269186773</v>
      </c>
      <c r="E11" s="1">
        <v>17.22979460330674</v>
      </c>
      <c r="F11" s="1">
        <v>20.028348571496075</v>
      </c>
      <c r="G11" s="1">
        <v>23.644977130942806</v>
      </c>
      <c r="H11" s="1">
        <v>24.321343555310563</v>
      </c>
      <c r="I11" s="6">
        <v>12.47967704888212</v>
      </c>
      <c r="J11" s="6">
        <v>7.0851066532735256</v>
      </c>
      <c r="K11" s="6">
        <v>17.675924780763442</v>
      </c>
      <c r="L11" s="6">
        <v>19.618704657368447</v>
      </c>
      <c r="M11" s="6">
        <v>29.089601096514993</v>
      </c>
      <c r="N11" s="6">
        <v>23.025799319664355</v>
      </c>
      <c r="O11" s="6">
        <v>21.222275954210982</v>
      </c>
      <c r="P11" s="1">
        <v>8.5440699370604811</v>
      </c>
      <c r="Q11" s="1">
        <v>8.090090445128002</v>
      </c>
      <c r="R11" s="1">
        <v>13.237481890301842</v>
      </c>
      <c r="S11" s="1">
        <v>14.424756238526896</v>
      </c>
      <c r="T11" s="1">
        <v>14.918111381332491</v>
      </c>
      <c r="U11" s="1">
        <v>-6.2225591975748102</v>
      </c>
      <c r="V11" s="1">
        <v>7.0354989033473512</v>
      </c>
      <c r="W11" s="7">
        <v>24</v>
      </c>
      <c r="X11" s="7">
        <v>10.213939499428941</v>
      </c>
      <c r="Y11" s="7">
        <v>9.3447025045174712</v>
      </c>
      <c r="Z11" s="7">
        <v>23.095267053508927</v>
      </c>
      <c r="AA11" s="7">
        <v>-5.144788973651071E-4</v>
      </c>
      <c r="AB11" s="7">
        <v>17.270230999138917</v>
      </c>
      <c r="AC11" s="7">
        <v>22.265477752324927</v>
      </c>
      <c r="AD11">
        <v>24</v>
      </c>
      <c r="AE11">
        <v>7.04090924914341</v>
      </c>
      <c r="AF11">
        <v>3.1832293829055773</v>
      </c>
      <c r="AG11">
        <v>27.630534107017855</v>
      </c>
      <c r="AH11">
        <v>-24.451157577519066</v>
      </c>
      <c r="AI11">
        <v>12.335577497847297</v>
      </c>
      <c r="AJ11">
        <v>23.676433256974779</v>
      </c>
    </row>
    <row r="12" spans="1:65" x14ac:dyDescent="0.2">
      <c r="A12">
        <v>4</v>
      </c>
      <c r="B12" s="1">
        <v>7.8414151433786259</v>
      </c>
      <c r="C12" s="1">
        <v>11.170313068093112</v>
      </c>
      <c r="D12" s="1">
        <v>14.689797194631824</v>
      </c>
      <c r="E12" s="1">
        <v>15.490166968351556</v>
      </c>
      <c r="F12" s="1">
        <v>19.564228850336153</v>
      </c>
      <c r="G12" s="1">
        <v>12.441873348337612</v>
      </c>
      <c r="H12" s="1">
        <v>19.443894503303014</v>
      </c>
      <c r="I12" s="6">
        <v>11.629075671469106</v>
      </c>
      <c r="J12" s="6">
        <v>7.395492124961117</v>
      </c>
      <c r="K12" s="6">
        <v>8.2668082056949999</v>
      </c>
      <c r="L12" s="6">
        <v>18.678826654536575</v>
      </c>
      <c r="M12" s="6">
        <v>21.262806757722622</v>
      </c>
      <c r="N12" s="6">
        <v>15.358165095290893</v>
      </c>
      <c r="O12" s="6">
        <v>21.336345033470483</v>
      </c>
      <c r="P12" s="1">
        <v>9.3936296280672611</v>
      </c>
      <c r="Q12" s="1">
        <v>23.636204881539925</v>
      </c>
      <c r="R12" s="1">
        <v>10.385398428473902</v>
      </c>
      <c r="S12" s="1">
        <v>4.7822630532001416</v>
      </c>
      <c r="T12" s="1">
        <v>38.195716666629103</v>
      </c>
      <c r="U12" s="1">
        <v>7.4431074319231776</v>
      </c>
      <c r="V12" s="1">
        <v>28.183547505659877</v>
      </c>
      <c r="W12" s="7">
        <v>-4.1116675996384796E-4</v>
      </c>
      <c r="X12" s="7">
        <v>17.806986456545069</v>
      </c>
      <c r="Y12" s="7">
        <v>18.042652898322661</v>
      </c>
      <c r="Z12" s="7">
        <v>21.141115399786131</v>
      </c>
      <c r="AA12" s="7">
        <v>30.246020123883643</v>
      </c>
      <c r="AB12" s="7">
        <v>16.285442418797743</v>
      </c>
      <c r="AC12" s="7">
        <v>33.254498714652961</v>
      </c>
      <c r="AD12">
        <v>-4.1116675996384796E-4</v>
      </c>
      <c r="AE12">
        <v>18.430479684817605</v>
      </c>
      <c r="AF12">
        <v>18.404642572064656</v>
      </c>
      <c r="AG12">
        <v>23.722230799572259</v>
      </c>
      <c r="AH12">
        <v>43.603545278738203</v>
      </c>
      <c r="AI12">
        <v>9.8736060469943538</v>
      </c>
      <c r="AJ12">
        <v>56.643496143958878</v>
      </c>
    </row>
    <row r="13" spans="1:65" x14ac:dyDescent="0.2">
      <c r="A13">
        <v>5</v>
      </c>
      <c r="B13" s="1">
        <v>8.3732054321027487</v>
      </c>
      <c r="C13" s="1">
        <v>15.302177188915945</v>
      </c>
      <c r="D13" s="1">
        <v>22.614159740823659</v>
      </c>
      <c r="E13" s="1">
        <v>15.586656579370084</v>
      </c>
      <c r="F13" s="1">
        <v>16.828044580754689</v>
      </c>
      <c r="G13" s="1">
        <v>24.508539822381753</v>
      </c>
      <c r="H13" s="1">
        <v>23.5764365103594</v>
      </c>
      <c r="I13" s="6">
        <v>6.4219216513444293</v>
      </c>
      <c r="J13" s="6">
        <v>14.644574284011318</v>
      </c>
      <c r="K13" s="6">
        <v>16.772707127867474</v>
      </c>
      <c r="L13" s="6">
        <v>14.414777651377012</v>
      </c>
      <c r="M13" s="6">
        <v>11.904831804075037</v>
      </c>
      <c r="N13" s="6">
        <v>22.33649467909661</v>
      </c>
      <c r="O13" s="6">
        <v>27.741119381933583</v>
      </c>
      <c r="P13" s="1">
        <v>9.2860362078841039</v>
      </c>
      <c r="Q13" s="1">
        <v>11.280656607558788</v>
      </c>
      <c r="R13" s="1">
        <v>19.713839118859717</v>
      </c>
      <c r="S13" s="1">
        <v>9.4123554856363594</v>
      </c>
      <c r="T13" s="1">
        <v>10.609922325161016</v>
      </c>
      <c r="U13" s="1">
        <v>45.113945655075639</v>
      </c>
      <c r="V13" s="1">
        <v>33.322995992137301</v>
      </c>
      <c r="W13" s="7">
        <v>15.967497614687296</v>
      </c>
      <c r="X13" s="7">
        <v>29.329624016686157</v>
      </c>
      <c r="Y13" s="7">
        <v>17.804245613482237</v>
      </c>
      <c r="Z13" s="7">
        <v>20.109751544000289</v>
      </c>
      <c r="AA13" s="7">
        <v>25.086644865058908</v>
      </c>
      <c r="AB13" s="7">
        <v>19.237947692154222</v>
      </c>
      <c r="AC13" s="7">
        <v>42.058883764182433</v>
      </c>
      <c r="AD13">
        <v>15.967497614687296</v>
      </c>
      <c r="AE13">
        <v>35.714436025029229</v>
      </c>
      <c r="AF13">
        <v>17.987429823593917</v>
      </c>
      <c r="AG13">
        <v>21.65950308800058</v>
      </c>
      <c r="AH13">
        <v>31.994950946382538</v>
      </c>
      <c r="AI13">
        <v>17.254869230385562</v>
      </c>
      <c r="AJ13">
        <v>83.056651292547301</v>
      </c>
    </row>
    <row r="14" spans="1:65" x14ac:dyDescent="0.2">
      <c r="A14">
        <v>6</v>
      </c>
      <c r="B14" s="1">
        <v>2.0717020344495118</v>
      </c>
      <c r="C14" s="1">
        <v>15.853164903858779</v>
      </c>
      <c r="D14" s="1">
        <v>10.166879344196278</v>
      </c>
      <c r="E14" s="1">
        <v>13.604545480636544</v>
      </c>
      <c r="F14" s="1">
        <v>16.223641996848205</v>
      </c>
      <c r="G14" s="1">
        <v>19.922784604157428</v>
      </c>
      <c r="H14" s="1">
        <v>24.141555399121277</v>
      </c>
      <c r="I14" s="6">
        <v>7.7380613345147697</v>
      </c>
      <c r="J14" s="6">
        <v>2.0804417298978386</v>
      </c>
      <c r="K14" s="6">
        <v>14.486282350343689</v>
      </c>
      <c r="L14" s="6">
        <v>26.858276185488787</v>
      </c>
      <c r="M14" s="6">
        <v>17.154943405924843</v>
      </c>
      <c r="N14" s="6">
        <v>17.462764034411325</v>
      </c>
      <c r="O14" s="6">
        <v>15.842025476544151</v>
      </c>
      <c r="P14" s="1">
        <v>12.309696138671487</v>
      </c>
      <c r="Q14" s="1">
        <v>9.8765018649301659</v>
      </c>
      <c r="R14" s="1">
        <v>13.373771275736297</v>
      </c>
      <c r="S14" s="1">
        <v>18.129917052763975</v>
      </c>
      <c r="T14" s="1">
        <v>16.494552900446504</v>
      </c>
      <c r="U14" s="1">
        <v>38.820232842433043</v>
      </c>
      <c r="V14" s="1">
        <v>-15.502375166249728</v>
      </c>
      <c r="W14" s="7">
        <v>29.714800891376257</v>
      </c>
      <c r="X14" s="7">
        <v>9.159573554281117</v>
      </c>
      <c r="Y14" s="7">
        <v>33.410692882645364</v>
      </c>
      <c r="Z14" s="7">
        <v>11.43600320746784</v>
      </c>
      <c r="AA14" s="7">
        <v>16.122103912288896</v>
      </c>
      <c r="AB14" s="7">
        <v>3.6390314554347305</v>
      </c>
      <c r="AC14" s="7">
        <v>31.913274680860503</v>
      </c>
      <c r="AD14">
        <v>29.714800891376257</v>
      </c>
      <c r="AE14">
        <v>5.4593603314216743</v>
      </c>
      <c r="AF14">
        <v>45.298712544629382</v>
      </c>
      <c r="AG14">
        <v>4.3120064149356807</v>
      </c>
      <c r="AH14">
        <v>11.824733802650021</v>
      </c>
      <c r="AI14">
        <v>-21.742421361413172</v>
      </c>
      <c r="AJ14">
        <v>52.61982404258152</v>
      </c>
    </row>
    <row r="15" spans="1:65" x14ac:dyDescent="0.2">
      <c r="A15">
        <v>7</v>
      </c>
      <c r="B15" s="1">
        <v>13.099681873059003</v>
      </c>
      <c r="C15" s="1">
        <v>12.763875210290351</v>
      </c>
      <c r="D15" s="1">
        <v>14.208116286098178</v>
      </c>
      <c r="E15" s="1">
        <v>12.829504412361986</v>
      </c>
      <c r="F15" s="1">
        <v>16.923597077228742</v>
      </c>
      <c r="G15" s="1">
        <v>27.016849287032379</v>
      </c>
      <c r="H15" s="1">
        <v>24.394677006861446</v>
      </c>
      <c r="I15" s="6">
        <v>13.88087946039369</v>
      </c>
      <c r="J15" s="6">
        <v>8.9017655500950141</v>
      </c>
      <c r="K15" s="6">
        <v>12.303593316811018</v>
      </c>
      <c r="L15" s="6">
        <v>10.82078986720866</v>
      </c>
      <c r="M15" s="6">
        <v>15.17895479238101</v>
      </c>
      <c r="N15" s="6">
        <v>21.954582339617435</v>
      </c>
      <c r="O15" s="6">
        <v>21.99584769114022</v>
      </c>
      <c r="P15" s="1">
        <v>13.726662921877438</v>
      </c>
      <c r="Q15" s="1">
        <v>15.867968402809067</v>
      </c>
      <c r="R15" s="1">
        <v>21.146684772354398</v>
      </c>
      <c r="S15" s="1">
        <v>19.253224438746276</v>
      </c>
      <c r="T15" s="1">
        <v>10.041002716553471</v>
      </c>
      <c r="U15" s="1">
        <v>10.18419226119774</v>
      </c>
      <c r="V15" s="1">
        <v>27.805400772716336</v>
      </c>
      <c r="W15" s="7">
        <v>8.0412715321888193</v>
      </c>
      <c r="X15" s="7">
        <v>2.8647588727411839</v>
      </c>
      <c r="Y15" s="7">
        <v>1.7272741196821637</v>
      </c>
      <c r="Z15" s="7">
        <v>10.467041164879323</v>
      </c>
      <c r="AA15" s="7">
        <v>20.042638355777161</v>
      </c>
      <c r="AB15" s="7">
        <v>21.82598974767383</v>
      </c>
      <c r="AC15" s="7">
        <v>-4.6447169334804524E-5</v>
      </c>
      <c r="AD15">
        <v>8.0412715321888193</v>
      </c>
      <c r="AE15">
        <v>-3.9828616908882237</v>
      </c>
      <c r="AF15">
        <v>-10.147270290556211</v>
      </c>
      <c r="AG15">
        <v>2.3740823297586462</v>
      </c>
      <c r="AH15">
        <v>20.645936300498608</v>
      </c>
      <c r="AI15">
        <v>23.724974369184572</v>
      </c>
      <c r="AJ15">
        <v>-43.120139341508001</v>
      </c>
    </row>
    <row r="16" spans="1:65" x14ac:dyDescent="0.2">
      <c r="A16">
        <v>8</v>
      </c>
      <c r="B16" s="1">
        <v>10.809382204352245</v>
      </c>
      <c r="C16" s="1">
        <v>13.493173408395126</v>
      </c>
      <c r="D16" s="1">
        <v>11.248628352099182</v>
      </c>
      <c r="E16" s="1">
        <v>11.936639231498724</v>
      </c>
      <c r="F16" s="1">
        <v>17.453312748740757</v>
      </c>
      <c r="G16" s="1">
        <v>22.841623141986368</v>
      </c>
      <c r="H16" s="1">
        <v>23.373146656378136</v>
      </c>
      <c r="I16" s="6">
        <v>12.522917979756723</v>
      </c>
      <c r="J16" s="6">
        <v>10.752661277417129</v>
      </c>
      <c r="K16" s="6">
        <v>10.599607816994814</v>
      </c>
      <c r="L16" s="6">
        <v>18.448172967952825</v>
      </c>
      <c r="M16" s="6">
        <v>5.9681350161392697</v>
      </c>
      <c r="N16" s="6">
        <v>18.20208242802774</v>
      </c>
      <c r="O16" s="6">
        <v>20.784906300165119</v>
      </c>
      <c r="P16" s="1">
        <v>11.21620880726328</v>
      </c>
      <c r="Q16" s="1">
        <v>15.051164026935737</v>
      </c>
      <c r="R16" s="1">
        <v>14.281873342430607</v>
      </c>
      <c r="S16" s="1">
        <v>17.41351761448534</v>
      </c>
      <c r="T16" s="1">
        <v>7.8586214436884827</v>
      </c>
      <c r="U16" s="1">
        <v>16.010134480359326</v>
      </c>
      <c r="V16" s="1">
        <v>-6.7418429953250119</v>
      </c>
      <c r="W16" s="7">
        <v>9.1434989354943923</v>
      </c>
      <c r="X16" s="7">
        <v>4.4268502828218432</v>
      </c>
      <c r="Y16" s="7">
        <v>10.837540296907271</v>
      </c>
      <c r="Z16" s="7">
        <v>32.468715965722048</v>
      </c>
      <c r="AA16" s="7">
        <v>30.169665809768638</v>
      </c>
      <c r="AB16" s="7">
        <v>37.821424163691752</v>
      </c>
      <c r="AC16" s="7">
        <v>13.504922110485451</v>
      </c>
      <c r="AD16">
        <v>9.1434989354943923</v>
      </c>
      <c r="AE16">
        <v>-1.6397245757672345</v>
      </c>
      <c r="AF16">
        <v>5.7956955195877242</v>
      </c>
      <c r="AG16">
        <v>46.3774319314441</v>
      </c>
      <c r="AH16">
        <v>43.431748071979435</v>
      </c>
      <c r="AI16">
        <v>63.713560409229387</v>
      </c>
      <c r="AJ16">
        <v>-2.6052336685436415</v>
      </c>
    </row>
    <row r="17" spans="1:36" x14ac:dyDescent="0.2">
      <c r="A17">
        <v>9</v>
      </c>
      <c r="B17" s="1">
        <v>13.051334791662839</v>
      </c>
      <c r="C17" s="1">
        <v>15.266216787685735</v>
      </c>
      <c r="D17" s="1">
        <v>15.120888120818247</v>
      </c>
      <c r="E17" s="1">
        <v>16.279843641100065</v>
      </c>
      <c r="F17" s="1">
        <v>18.236746400171285</v>
      </c>
      <c r="G17" s="1">
        <v>15.069667987738693</v>
      </c>
      <c r="H17" s="1">
        <v>22.204321714971563</v>
      </c>
      <c r="I17" s="6">
        <v>7.8277181317979023</v>
      </c>
      <c r="J17" s="6">
        <v>6.9243175835450703</v>
      </c>
      <c r="K17" s="6">
        <v>15.240457376722437</v>
      </c>
      <c r="L17" s="6">
        <v>17.23609287986249</v>
      </c>
      <c r="M17" s="6">
        <v>14.621937539225563</v>
      </c>
      <c r="N17" s="6">
        <v>29.041227034001626</v>
      </c>
      <c r="O17" s="6">
        <v>33.586627154105443</v>
      </c>
      <c r="P17" s="1">
        <v>6.9618333406628885</v>
      </c>
      <c r="Q17" s="1">
        <v>21.931765830756355</v>
      </c>
      <c r="R17" s="1">
        <v>19.931946802321932</v>
      </c>
      <c r="S17" s="1">
        <v>17.127413664533123</v>
      </c>
      <c r="T17" s="1">
        <v>5.4795436384264011</v>
      </c>
      <c r="U17" s="1">
        <v>-11.006413447492477</v>
      </c>
      <c r="V17" s="1">
        <v>17.186882264566886</v>
      </c>
      <c r="W17" s="7">
        <v>-3.3249801378557818E-4</v>
      </c>
      <c r="X17" s="7">
        <v>15.736649869316283</v>
      </c>
      <c r="Y17" s="7">
        <v>15.690019613012479</v>
      </c>
      <c r="Z17" s="7">
        <v>7.5698260935050108</v>
      </c>
      <c r="AA17" s="7">
        <v>12.522142763675122</v>
      </c>
      <c r="AB17" s="7">
        <v>21.006435596854686</v>
      </c>
      <c r="AC17" s="7">
        <v>42.815403774773948</v>
      </c>
      <c r="AD17">
        <v>-3.3249801378557818E-4</v>
      </c>
      <c r="AE17">
        <v>15.324974803974426</v>
      </c>
      <c r="AF17">
        <v>14.287534322771839</v>
      </c>
      <c r="AG17">
        <v>-3.4203478129899767</v>
      </c>
      <c r="AH17">
        <v>3.7248212182690281</v>
      </c>
      <c r="AI17">
        <v>21.676088992136719</v>
      </c>
      <c r="AJ17">
        <v>85.326211324321832</v>
      </c>
    </row>
    <row r="18" spans="1:36" x14ac:dyDescent="0.2">
      <c r="A18">
        <v>10</v>
      </c>
      <c r="B18" s="1">
        <v>9.409244969607526</v>
      </c>
      <c r="C18" s="1">
        <v>7.3215689568002151</v>
      </c>
      <c r="D18" s="1">
        <v>12.63615418081589</v>
      </c>
      <c r="E18" s="1">
        <v>21.516354148498735</v>
      </c>
      <c r="F18" s="1">
        <v>22.072696123247447</v>
      </c>
      <c r="G18" s="1">
        <v>18.022297320512493</v>
      </c>
      <c r="H18" s="1">
        <v>19.316706867272156</v>
      </c>
      <c r="I18" s="6">
        <v>9.8229921459975085</v>
      </c>
      <c r="J18" s="6">
        <v>17.743455304917035</v>
      </c>
      <c r="K18" s="6">
        <v>15.812965610571998</v>
      </c>
      <c r="L18" s="6">
        <v>17.626508254489035</v>
      </c>
      <c r="M18" s="6">
        <v>13.784266711465175</v>
      </c>
      <c r="N18" s="6">
        <v>29.480877799775854</v>
      </c>
      <c r="O18" s="6">
        <v>27.477389159350899</v>
      </c>
      <c r="P18" s="1">
        <v>14.059898366957537</v>
      </c>
      <c r="Q18" s="1">
        <v>12.277544077400339</v>
      </c>
      <c r="R18" s="1">
        <v>17.950277078332149</v>
      </c>
      <c r="S18" s="1">
        <v>16.118890418778818</v>
      </c>
      <c r="T18" s="1">
        <v>12.750192808960872</v>
      </c>
      <c r="U18" s="1">
        <v>1.4450076775697944</v>
      </c>
      <c r="V18" s="1">
        <v>18.830982244621875</v>
      </c>
      <c r="W18" s="7">
        <v>24</v>
      </c>
      <c r="X18" s="7">
        <v>32.886509025547717</v>
      </c>
      <c r="Y18" s="7">
        <v>14.835676067931473</v>
      </c>
      <c r="Z18" s="7">
        <v>14.437089884439683</v>
      </c>
      <c r="AA18" s="7">
        <v>18.6005554050627</v>
      </c>
      <c r="AB18" s="7">
        <v>31.712082262210799</v>
      </c>
      <c r="AC18" s="7">
        <v>23.375042942757275</v>
      </c>
      <c r="AD18">
        <v>24</v>
      </c>
      <c r="AE18">
        <v>41.049763538321571</v>
      </c>
      <c r="AF18">
        <v>12.792433118880078</v>
      </c>
      <c r="AG18">
        <v>10.314179768879365</v>
      </c>
      <c r="AH18">
        <v>17.401249661391077</v>
      </c>
      <c r="AI18">
        <v>48.440205655526995</v>
      </c>
      <c r="AJ18">
        <v>27.005128828271829</v>
      </c>
    </row>
    <row r="19" spans="1:36" x14ac:dyDescent="0.2">
      <c r="A19">
        <v>11</v>
      </c>
      <c r="B19" s="1">
        <v>5.8663213046668172</v>
      </c>
      <c r="C19" s="1">
        <v>6.3053320705259122</v>
      </c>
      <c r="D19" s="1">
        <v>9.6845139017260102</v>
      </c>
      <c r="E19" s="1">
        <v>14.079709048895065</v>
      </c>
      <c r="F19" s="1">
        <v>26.132994707520616</v>
      </c>
      <c r="G19" s="1">
        <v>18.592919901257488</v>
      </c>
      <c r="H19" s="1">
        <v>21.900953399451321</v>
      </c>
      <c r="I19" s="6">
        <v>9.6035675661760731</v>
      </c>
      <c r="J19" s="6">
        <v>16.669640804907484</v>
      </c>
      <c r="K19" s="6">
        <v>7.2067918347777589</v>
      </c>
      <c r="L19" s="6">
        <v>18.186580262071445</v>
      </c>
      <c r="M19" s="6">
        <v>26.514622723031081</v>
      </c>
      <c r="N19" s="6">
        <v>24.028763152480309</v>
      </c>
      <c r="O19" s="6">
        <v>25.52755789743285</v>
      </c>
      <c r="P19" s="1">
        <v>12.617127657057399</v>
      </c>
      <c r="Q19" s="1">
        <v>17.275112318722151</v>
      </c>
      <c r="R19" s="1">
        <v>8.8481897795861304</v>
      </c>
      <c r="S19" s="1">
        <v>15.152048015644244</v>
      </c>
      <c r="T19" s="1">
        <v>10.819628500700048</v>
      </c>
      <c r="U19" s="1">
        <v>40.846237169963302</v>
      </c>
      <c r="V19" s="1">
        <v>62.823894163478364</v>
      </c>
      <c r="W19" s="7">
        <v>9.7559592987693708</v>
      </c>
      <c r="X19" s="7">
        <v>14.913628980494336</v>
      </c>
      <c r="Y19" s="7">
        <v>14.986764871806651</v>
      </c>
      <c r="Z19" s="7">
        <v>19.646592285720107</v>
      </c>
      <c r="AA19" s="7">
        <v>17.37680012346927</v>
      </c>
      <c r="AB19" s="7">
        <v>18.543825842526307</v>
      </c>
      <c r="AC19" s="7">
        <v>23.494835533154756</v>
      </c>
      <c r="AD19">
        <v>9.7559592987693708</v>
      </c>
      <c r="AE19">
        <v>14.090443470741503</v>
      </c>
      <c r="AF19">
        <v>13.056838525661639</v>
      </c>
      <c r="AG19">
        <v>20.733184571440209</v>
      </c>
      <c r="AH19">
        <v>14.647800277805858</v>
      </c>
      <c r="AI19">
        <v>15.519564606315765</v>
      </c>
      <c r="AJ19">
        <v>27.364506599464271</v>
      </c>
    </row>
    <row r="20" spans="1:36" x14ac:dyDescent="0.2">
      <c r="A20">
        <v>12</v>
      </c>
      <c r="B20" s="1">
        <v>11.178583269915514</v>
      </c>
      <c r="C20" s="1">
        <v>22.297169820509868</v>
      </c>
      <c r="D20" s="1">
        <v>17.300817099654456</v>
      </c>
      <c r="E20" s="1">
        <v>15.993685558018518</v>
      </c>
      <c r="F20" s="1">
        <v>22.186146351369509</v>
      </c>
      <c r="G20" s="1">
        <v>23.81024300735794</v>
      </c>
      <c r="H20" s="1">
        <v>26.535234318816233</v>
      </c>
      <c r="I20" s="6">
        <v>6.3476659896433159</v>
      </c>
      <c r="J20" s="6">
        <v>13.189953778396799</v>
      </c>
      <c r="K20" s="6">
        <v>13.610827444531095</v>
      </c>
      <c r="L20" s="6">
        <v>15.264742203616478</v>
      </c>
      <c r="M20" s="6">
        <v>13.338515351656586</v>
      </c>
      <c r="N20" s="6">
        <v>16.010915403747614</v>
      </c>
      <c r="O20" s="6">
        <v>24.540755713064719</v>
      </c>
      <c r="P20" s="1">
        <v>12.056844819534032</v>
      </c>
      <c r="Q20" s="1">
        <v>15.637442554940888</v>
      </c>
      <c r="R20" s="1">
        <v>14.631158413756877</v>
      </c>
      <c r="S20" s="1">
        <v>16.2839674005691</v>
      </c>
      <c r="T20" s="1">
        <v>17.447935405231437</v>
      </c>
      <c r="U20" s="1">
        <v>13.775303690100614</v>
      </c>
      <c r="V20" s="1">
        <v>17.346314659904227</v>
      </c>
      <c r="W20" s="7">
        <v>11.6569814574733</v>
      </c>
      <c r="X20" s="7">
        <v>32.886432317188088</v>
      </c>
      <c r="Y20" s="7">
        <v>9.2175913558421172</v>
      </c>
      <c r="Z20" s="7">
        <v>31.75542999834089</v>
      </c>
      <c r="AA20" s="7">
        <v>15.037168777843418</v>
      </c>
      <c r="AB20" s="7">
        <v>31.712082262210799</v>
      </c>
      <c r="AC20" s="7">
        <v>11.593998575346188</v>
      </c>
      <c r="AD20">
        <v>11.6569814574733</v>
      </c>
      <c r="AE20">
        <v>41.049648475782135</v>
      </c>
      <c r="AF20">
        <v>2.9607848727237061</v>
      </c>
      <c r="AG20">
        <v>44.950859996681785</v>
      </c>
      <c r="AH20">
        <v>9.3836297501476889</v>
      </c>
      <c r="AI20">
        <v>48.440205655526995</v>
      </c>
      <c r="AJ20">
        <v>-8.3380042739614364</v>
      </c>
    </row>
    <row r="21" spans="1:36" x14ac:dyDescent="0.2">
      <c r="A21">
        <v>13</v>
      </c>
      <c r="B21" s="1">
        <v>5.7864808480023662</v>
      </c>
      <c r="C21" s="1">
        <v>10.832147781958749</v>
      </c>
      <c r="D21" s="1">
        <v>14.249528803169158</v>
      </c>
      <c r="E21" s="1">
        <v>12.657936623703476</v>
      </c>
      <c r="F21" s="1">
        <v>17.81602760925588</v>
      </c>
      <c r="G21" s="1">
        <v>21.036623676608045</v>
      </c>
      <c r="H21" s="1">
        <v>18.374535512112683</v>
      </c>
      <c r="I21" s="6">
        <v>8.3898848121921468</v>
      </c>
      <c r="J21" s="6">
        <v>16.585435195195878</v>
      </c>
      <c r="K21" s="6">
        <v>9.1132639941797606</v>
      </c>
      <c r="L21" s="6">
        <v>28.331134098430852</v>
      </c>
      <c r="M21" s="6">
        <v>20.363322227872825</v>
      </c>
      <c r="N21" s="6">
        <v>24.35892401081222</v>
      </c>
      <c r="O21" s="6">
        <v>25.79518925395848</v>
      </c>
      <c r="P21" s="1">
        <v>11.855658578561627</v>
      </c>
      <c r="Q21" s="1">
        <v>10.339970579751773</v>
      </c>
      <c r="R21" s="1">
        <v>8.5160413131923391</v>
      </c>
      <c r="S21" s="1">
        <v>17.878640204902592</v>
      </c>
      <c r="T21" s="1">
        <v>11.559395718794676</v>
      </c>
      <c r="U21" s="1">
        <v>12.918378385343225</v>
      </c>
      <c r="V21" s="1">
        <v>45.309038497962142</v>
      </c>
      <c r="W21" s="7">
        <v>13.958308502389214</v>
      </c>
      <c r="X21" s="7">
        <v>16.164369607725845</v>
      </c>
      <c r="Y21" s="7">
        <v>10.761161845446582</v>
      </c>
      <c r="Z21" s="7">
        <v>17.730926141471858</v>
      </c>
      <c r="AA21" s="7">
        <v>19.818704665297261</v>
      </c>
      <c r="AB21" s="7">
        <v>31.712082262210799</v>
      </c>
      <c r="AC21" s="7">
        <v>39.496054244651233</v>
      </c>
      <c r="AD21">
        <v>13.958308502389214</v>
      </c>
      <c r="AE21">
        <v>15.966554411588769</v>
      </c>
      <c r="AF21">
        <v>5.6620332295315192</v>
      </c>
      <c r="AG21">
        <v>16.901852282943718</v>
      </c>
      <c r="AH21">
        <v>20.142085496918835</v>
      </c>
      <c r="AI21">
        <v>48.440205655526995</v>
      </c>
      <c r="AJ21">
        <v>75.368162733953696</v>
      </c>
    </row>
    <row r="22" spans="1:36" x14ac:dyDescent="0.2">
      <c r="A22">
        <v>14</v>
      </c>
      <c r="B22" s="1">
        <v>9.7307934346955864</v>
      </c>
      <c r="C22" s="1">
        <v>10.910634870051332</v>
      </c>
      <c r="D22" s="1">
        <v>19.176628247214282</v>
      </c>
      <c r="E22" s="1">
        <v>12.990020629258133</v>
      </c>
      <c r="F22" s="1">
        <v>20.857502490635074</v>
      </c>
      <c r="G22" s="1">
        <v>16.611362759181446</v>
      </c>
      <c r="H22" s="1">
        <v>22.50534756893407</v>
      </c>
      <c r="I22" s="6">
        <v>13.862242247610812</v>
      </c>
      <c r="J22" s="6">
        <v>8.8285738328859988</v>
      </c>
      <c r="K22" s="6">
        <v>20.744353925805115</v>
      </c>
      <c r="L22" s="6">
        <v>10.363858095646886</v>
      </c>
      <c r="M22" s="6">
        <v>18.852455984479924</v>
      </c>
      <c r="N22" s="6">
        <v>17.64189299962149</v>
      </c>
      <c r="O22" s="6">
        <v>24.808000974221372</v>
      </c>
      <c r="P22" s="1">
        <v>15.349793606036094</v>
      </c>
      <c r="Q22" s="1">
        <v>3.1820525722795558</v>
      </c>
      <c r="R22" s="1">
        <v>8.8147107945462544</v>
      </c>
      <c r="S22" s="1">
        <v>13.955560550181769</v>
      </c>
      <c r="T22" s="1">
        <v>27.187326209588889</v>
      </c>
      <c r="U22" s="1">
        <v>1.1195304836498146</v>
      </c>
      <c r="V22" s="1">
        <v>18.803640563032499</v>
      </c>
      <c r="W22" s="7">
        <v>15.885377125751509</v>
      </c>
      <c r="X22" s="7">
        <v>26.470226768651646</v>
      </c>
      <c r="Y22" s="7">
        <v>33.820181263452412</v>
      </c>
      <c r="Z22" s="7">
        <v>19.898908058399822</v>
      </c>
      <c r="AA22" s="7">
        <v>12.356079668375926</v>
      </c>
      <c r="AB22" s="7">
        <v>16.769803754192683</v>
      </c>
      <c r="AC22" s="7">
        <v>-3.3269740558447222E-4</v>
      </c>
      <c r="AD22">
        <v>15.885377125751509</v>
      </c>
      <c r="AE22">
        <v>31.425340152977469</v>
      </c>
      <c r="AF22">
        <v>46.015317211041719</v>
      </c>
      <c r="AG22">
        <v>21.237816116799642</v>
      </c>
      <c r="AH22">
        <v>3.3511792538458338</v>
      </c>
      <c r="AI22">
        <v>11.084509385481709</v>
      </c>
      <c r="AJ22">
        <v>-43.120998092216752</v>
      </c>
    </row>
    <row r="23" spans="1:36" x14ac:dyDescent="0.2">
      <c r="A23">
        <v>15</v>
      </c>
      <c r="B23" s="1">
        <v>9.5186958856668067</v>
      </c>
      <c r="C23" s="1">
        <v>14.530311230077617</v>
      </c>
      <c r="D23" s="1">
        <v>14.650275234396803</v>
      </c>
      <c r="E23" s="1">
        <v>10.445404794643579</v>
      </c>
      <c r="F23" s="1">
        <v>19.062679005053745</v>
      </c>
      <c r="G23" s="1">
        <v>16.794334306912155</v>
      </c>
      <c r="H23" s="1">
        <v>21.151044417615925</v>
      </c>
      <c r="I23" s="6">
        <v>12.134446499995235</v>
      </c>
      <c r="J23" s="6">
        <v>8.9412980130364765</v>
      </c>
      <c r="K23" s="6">
        <v>5.2102627458773458</v>
      </c>
      <c r="L23" s="6">
        <v>14.548583321490977</v>
      </c>
      <c r="M23" s="6">
        <v>22.132841318265534</v>
      </c>
      <c r="N23" s="6">
        <v>21.680110275238427</v>
      </c>
      <c r="O23" s="6">
        <v>27.634621313110152</v>
      </c>
      <c r="P23" s="1">
        <v>12.219483500162884</v>
      </c>
      <c r="Q23" s="1">
        <v>12.211452362627833</v>
      </c>
      <c r="R23" s="1">
        <v>11.560890084749399</v>
      </c>
      <c r="S23" s="1">
        <v>17.059776121398688</v>
      </c>
      <c r="T23" s="1">
        <v>30.740953313986182</v>
      </c>
      <c r="U23" s="1">
        <v>47.444422033871206</v>
      </c>
      <c r="V23" s="1">
        <v>36.28297436695015</v>
      </c>
      <c r="W23" s="7">
        <v>8.0386369806178148</v>
      </c>
      <c r="X23" s="7">
        <v>25.152654959390365</v>
      </c>
      <c r="Y23" s="7">
        <v>27.084832904884319</v>
      </c>
      <c r="Z23" s="7">
        <v>11.547324728727624</v>
      </c>
      <c r="AA23" s="7">
        <v>30.169665809768638</v>
      </c>
      <c r="AB23" s="7">
        <v>22.916677027921022</v>
      </c>
      <c r="AC23" s="7">
        <v>12.606458033393812</v>
      </c>
      <c r="AD23">
        <v>8.0386369806178148</v>
      </c>
      <c r="AE23">
        <v>29.448982439085555</v>
      </c>
      <c r="AF23">
        <v>34.228457583547559</v>
      </c>
      <c r="AG23">
        <v>4.5346494574552487</v>
      </c>
      <c r="AH23">
        <v>43.431748071979435</v>
      </c>
      <c r="AI23">
        <v>26.451692569802557</v>
      </c>
      <c r="AJ23">
        <v>-5.3006258998185576</v>
      </c>
    </row>
    <row r="24" spans="1:36" x14ac:dyDescent="0.2">
      <c r="A24">
        <v>16</v>
      </c>
      <c r="B24" s="1">
        <v>6.0180067337766685</v>
      </c>
      <c r="C24" s="1">
        <v>15.899479203475911</v>
      </c>
      <c r="D24" s="1">
        <v>17.082175762224203</v>
      </c>
      <c r="E24" s="1">
        <v>16.295472963077213</v>
      </c>
      <c r="F24" s="1">
        <v>17.865971001062903</v>
      </c>
      <c r="G24" s="1">
        <v>17.759219996946488</v>
      </c>
      <c r="H24" s="1">
        <v>21.789192237707944</v>
      </c>
      <c r="I24" s="6">
        <v>13.683880701209066</v>
      </c>
      <c r="J24" s="6">
        <v>10.091770794245821</v>
      </c>
      <c r="K24" s="6">
        <v>11.34368125948841</v>
      </c>
      <c r="L24" s="6">
        <v>17.937241837000794</v>
      </c>
      <c r="M24" s="6">
        <v>21.897476786364962</v>
      </c>
      <c r="N24" s="6">
        <v>23.310872055409451</v>
      </c>
      <c r="O24" s="6">
        <v>13.280857546037792</v>
      </c>
      <c r="P24" s="1">
        <v>12.509683781306176</v>
      </c>
      <c r="Q24" s="1">
        <v>15.721679683129812</v>
      </c>
      <c r="R24" s="1">
        <v>16.797778436237977</v>
      </c>
      <c r="S24" s="1">
        <v>25.19346745093949</v>
      </c>
      <c r="T24" s="1">
        <v>11.768789541947449</v>
      </c>
      <c r="U24" s="1">
        <v>29.430067194462556</v>
      </c>
      <c r="V24" s="1">
        <v>37.463369092553471</v>
      </c>
      <c r="W24" s="7">
        <v>19.596001353727335</v>
      </c>
      <c r="X24" s="7">
        <v>25.542416452442161</v>
      </c>
      <c r="Y24" s="7">
        <v>21.648619267573288</v>
      </c>
      <c r="Z24" s="7">
        <v>20.321739052167288</v>
      </c>
      <c r="AA24" s="7">
        <v>11.564310209836567</v>
      </c>
      <c r="AB24" s="7">
        <v>15.677142500220787</v>
      </c>
      <c r="AC24" s="7">
        <v>18.001171199259606</v>
      </c>
      <c r="AD24">
        <v>19.596001353727335</v>
      </c>
      <c r="AE24">
        <v>30.033624678663241</v>
      </c>
      <c r="AF24">
        <v>24.715083718253254</v>
      </c>
      <c r="AG24">
        <v>22.083478104334585</v>
      </c>
      <c r="AH24">
        <v>1.5696979721322786</v>
      </c>
      <c r="AI24">
        <v>8.3528562505519677</v>
      </c>
      <c r="AJ24">
        <v>10.883513597778816</v>
      </c>
    </row>
    <row r="25" spans="1:36" x14ac:dyDescent="0.2">
      <c r="A25">
        <v>17</v>
      </c>
      <c r="B25" s="1">
        <v>15.086566360653062</v>
      </c>
      <c r="C25" s="1">
        <v>12.691930501075445</v>
      </c>
      <c r="D25" s="1">
        <v>17.707380901498791</v>
      </c>
      <c r="E25" s="1">
        <v>17.30655713567144</v>
      </c>
      <c r="F25" s="1">
        <v>19.237768890066327</v>
      </c>
      <c r="G25" s="1">
        <v>19.63548817887829</v>
      </c>
      <c r="H25" s="1">
        <v>28.056411609966872</v>
      </c>
      <c r="I25" s="6">
        <v>6.2995385374153594</v>
      </c>
      <c r="J25" s="6">
        <v>16.100947663120923</v>
      </c>
      <c r="K25" s="6">
        <v>4.4161549150187902</v>
      </c>
      <c r="L25" s="6">
        <v>12.198541450436876</v>
      </c>
      <c r="M25" s="6">
        <v>17.124123790834751</v>
      </c>
      <c r="N25" s="6">
        <v>15.868685450791432</v>
      </c>
      <c r="O25" s="6">
        <v>14.213899856723486</v>
      </c>
      <c r="P25" s="1">
        <v>9.8212041388345916</v>
      </c>
      <c r="Q25" s="1">
        <v>12.309482184434637</v>
      </c>
      <c r="R25" s="1">
        <v>9.4530720139605222</v>
      </c>
      <c r="S25" s="1">
        <v>12.266586182617429</v>
      </c>
      <c r="T25" s="1">
        <v>17.116190763815943</v>
      </c>
      <c r="U25" s="1">
        <v>-2.798409141079194</v>
      </c>
      <c r="V25" s="1">
        <v>-14.413591943892726</v>
      </c>
      <c r="W25" s="7">
        <v>16.307282117745</v>
      </c>
      <c r="X25" s="7">
        <v>21.956014925500732</v>
      </c>
      <c r="Y25" s="7">
        <v>18.761582960838645</v>
      </c>
      <c r="Z25" s="7">
        <v>28.62724935732648</v>
      </c>
      <c r="AA25" s="7">
        <v>17.029084153588357</v>
      </c>
      <c r="AB25" s="7">
        <v>20.845574263611311</v>
      </c>
      <c r="AC25" s="7">
        <v>-1.8245577581988746E-3</v>
      </c>
      <c r="AD25">
        <v>16.307282117745</v>
      </c>
      <c r="AE25">
        <v>24.654022388251096</v>
      </c>
      <c r="AF25">
        <v>19.662770181467629</v>
      </c>
      <c r="AG25">
        <v>38.694498714652958</v>
      </c>
      <c r="AH25">
        <v>13.86543934557381</v>
      </c>
      <c r="AI25">
        <v>21.273935659028282</v>
      </c>
      <c r="AJ25">
        <v>-43.125473673274591</v>
      </c>
    </row>
    <row r="26" spans="1:36" x14ac:dyDescent="0.2">
      <c r="A26">
        <v>18</v>
      </c>
      <c r="B26" s="1">
        <v>6.78460069049755</v>
      </c>
      <c r="C26" s="1">
        <v>11.697152928740001</v>
      </c>
      <c r="D26" s="1">
        <v>17.170481159283877</v>
      </c>
      <c r="E26" s="1">
        <v>18.496421962703778</v>
      </c>
      <c r="F26" s="1">
        <v>13.256837199708766</v>
      </c>
      <c r="G26" s="1">
        <v>26.068594619013403</v>
      </c>
      <c r="H26" s="1">
        <v>24.228403436144603</v>
      </c>
      <c r="I26" s="6">
        <v>7.9371977765525479</v>
      </c>
      <c r="J26" s="6">
        <v>14.077194065504811</v>
      </c>
      <c r="K26" s="6">
        <v>15.024183959244422</v>
      </c>
      <c r="L26" s="6">
        <v>16.184307599012527</v>
      </c>
      <c r="M26" s="6">
        <v>21.538061702178897</v>
      </c>
      <c r="N26" s="6">
        <v>21.155268117404027</v>
      </c>
      <c r="O26" s="6">
        <v>12.743587834956177</v>
      </c>
      <c r="P26" s="1">
        <v>10.456367031792798</v>
      </c>
      <c r="Q26" s="1">
        <v>19.624110659722984</v>
      </c>
      <c r="R26" s="1">
        <v>16.931350678684808</v>
      </c>
      <c r="S26" s="1">
        <v>-6.7779492623803499</v>
      </c>
      <c r="T26" s="1">
        <v>14.32142077558421</v>
      </c>
      <c r="U26" s="1">
        <v>16.309742652137327</v>
      </c>
      <c r="V26" s="1">
        <v>49.575969268100494</v>
      </c>
      <c r="W26" s="7">
        <v>13.74496957336021</v>
      </c>
      <c r="X26" s="7">
        <v>14.443942089801832</v>
      </c>
      <c r="Y26" s="7">
        <v>13.405331887118564</v>
      </c>
      <c r="Z26" s="7">
        <v>18.605592013506659</v>
      </c>
      <c r="AA26" s="7">
        <v>5.2889929087532161</v>
      </c>
      <c r="AB26" s="7">
        <v>31.412437601108895</v>
      </c>
      <c r="AC26" s="7">
        <v>19.933783590212013</v>
      </c>
      <c r="AD26">
        <v>13.74496957336021</v>
      </c>
      <c r="AE26">
        <v>13.385913134702747</v>
      </c>
      <c r="AF26">
        <v>10.289330802457489</v>
      </c>
      <c r="AG26">
        <v>18.651184027013322</v>
      </c>
      <c r="AH26">
        <v>-12.549765955305261</v>
      </c>
      <c r="AI26">
        <v>47.691094002772232</v>
      </c>
      <c r="AJ26">
        <v>16.681350770636044</v>
      </c>
    </row>
    <row r="27" spans="1:36" x14ac:dyDescent="0.2">
      <c r="A27">
        <v>19</v>
      </c>
      <c r="B27" s="1">
        <v>10.240301782609436</v>
      </c>
      <c r="C27" s="1">
        <v>10.624366659831292</v>
      </c>
      <c r="D27" s="1">
        <v>8.7602064666606054</v>
      </c>
      <c r="E27" s="1">
        <v>15.637566221621432</v>
      </c>
      <c r="F27" s="1">
        <v>18.694026630701011</v>
      </c>
      <c r="G27" s="1">
        <v>23.422352977618694</v>
      </c>
      <c r="H27" s="1">
        <v>23.851211986622513</v>
      </c>
      <c r="I27" s="6">
        <v>8.4935521210684346</v>
      </c>
      <c r="J27" s="6">
        <v>11.08024901096101</v>
      </c>
      <c r="K27" s="6">
        <v>10.970374719861917</v>
      </c>
      <c r="L27" s="6">
        <v>22.551869162771091</v>
      </c>
      <c r="M27" s="6">
        <v>7.9664660340557205</v>
      </c>
      <c r="N27" s="6">
        <v>21.296139523386881</v>
      </c>
      <c r="O27" s="6">
        <v>18.769373888362566</v>
      </c>
      <c r="P27" s="1">
        <v>13.839408074096742</v>
      </c>
      <c r="Q27" s="1">
        <v>16.958663540047517</v>
      </c>
      <c r="R27" s="1">
        <v>7.5753139342810645</v>
      </c>
      <c r="S27" s="1">
        <v>11.586642039587133</v>
      </c>
      <c r="T27" s="1">
        <v>31.490140360936987</v>
      </c>
      <c r="U27" s="1">
        <v>6.2293023310572622</v>
      </c>
      <c r="V27" s="1">
        <v>33.259265073799256</v>
      </c>
      <c r="W27" s="7">
        <v>28.631782524661741</v>
      </c>
      <c r="X27" s="7">
        <v>13.991959624759611</v>
      </c>
      <c r="Y27" s="7">
        <v>10.199905680598325</v>
      </c>
      <c r="Z27" s="7">
        <v>28.416229769895953</v>
      </c>
      <c r="AA27" s="7">
        <v>30.169665809768638</v>
      </c>
      <c r="AB27" s="7">
        <v>16.033696141321389</v>
      </c>
      <c r="AC27" s="7">
        <v>31.382551080459073</v>
      </c>
      <c r="AD27">
        <v>28.631782524661741</v>
      </c>
      <c r="AE27">
        <v>12.707939437139416</v>
      </c>
      <c r="AF27">
        <v>4.6798349410470692</v>
      </c>
      <c r="AG27">
        <v>38.272459539791903</v>
      </c>
      <c r="AH27">
        <v>43.431748071979435</v>
      </c>
      <c r="AI27">
        <v>9.2442403533034749</v>
      </c>
      <c r="AJ27">
        <v>51.027653241377216</v>
      </c>
    </row>
    <row r="28" spans="1:36" x14ac:dyDescent="0.2">
      <c r="A28">
        <v>20</v>
      </c>
      <c r="B28" s="1">
        <v>12.115260922564026</v>
      </c>
      <c r="C28" s="1">
        <v>12.598814475369654</v>
      </c>
      <c r="D28" s="1">
        <v>8.9066879983601144</v>
      </c>
      <c r="E28" s="1">
        <v>22.575468874411225</v>
      </c>
      <c r="F28" s="1">
        <v>16.800955454714526</v>
      </c>
      <c r="G28" s="1">
        <v>15.31225106049537</v>
      </c>
      <c r="H28" s="1">
        <v>18.428913993916332</v>
      </c>
      <c r="I28" s="6">
        <v>9.0400986655487827</v>
      </c>
      <c r="J28" s="6">
        <v>11.71582505099966</v>
      </c>
      <c r="K28" s="6">
        <v>14.73762508751685</v>
      </c>
      <c r="L28" s="6">
        <v>13.980223461796029</v>
      </c>
      <c r="M28" s="6">
        <v>16.383395899098694</v>
      </c>
      <c r="N28" s="6">
        <v>10.662426929554396</v>
      </c>
      <c r="O28" s="6">
        <v>17.520367852511797</v>
      </c>
      <c r="P28" s="1">
        <v>5.2942169227202376</v>
      </c>
      <c r="Q28" s="1">
        <v>0.19620461312968906</v>
      </c>
      <c r="R28" s="1">
        <v>15.039409254759674</v>
      </c>
      <c r="S28" s="1">
        <v>22.208135733539109</v>
      </c>
      <c r="T28" s="1">
        <v>12.040165294047192</v>
      </c>
      <c r="U28" s="1">
        <v>33.732314882512455</v>
      </c>
      <c r="V28" s="1">
        <v>-18.430522757108598</v>
      </c>
      <c r="W28" s="7">
        <v>24.961185889272212</v>
      </c>
      <c r="X28" s="7">
        <v>17.238809902151122</v>
      </c>
      <c r="Y28" s="7">
        <v>-1.2087474833069223E-3</v>
      </c>
      <c r="Z28" s="7">
        <v>22.723839347319412</v>
      </c>
      <c r="AA28" s="7">
        <v>12.476263934924615</v>
      </c>
      <c r="AB28" s="7">
        <v>21.951547704175837</v>
      </c>
      <c r="AC28" s="7">
        <v>21.669353638296595</v>
      </c>
      <c r="AD28">
        <v>24.961185889272212</v>
      </c>
      <c r="AE28">
        <v>17.578214853226687</v>
      </c>
      <c r="AF28">
        <v>-13.172115308095787</v>
      </c>
      <c r="AG28">
        <v>26.887678694638822</v>
      </c>
      <c r="AH28">
        <v>3.6215938535803853</v>
      </c>
      <c r="AI28">
        <v>24.03886926043959</v>
      </c>
      <c r="AJ28">
        <v>21.888060914889788</v>
      </c>
    </row>
    <row r="29" spans="1:36" x14ac:dyDescent="0.2">
      <c r="A29">
        <v>21</v>
      </c>
      <c r="B29" s="1">
        <v>8.3225507437521848</v>
      </c>
      <c r="C29" s="1">
        <v>8.2418528328023708</v>
      </c>
      <c r="D29" s="1">
        <v>9.8367589369409885</v>
      </c>
      <c r="E29" s="1">
        <v>13.367763902799734</v>
      </c>
      <c r="F29" s="1">
        <v>20.947434538726476</v>
      </c>
      <c r="G29" s="1">
        <v>24.677283155157447</v>
      </c>
      <c r="H29" s="1">
        <v>16.75137812757923</v>
      </c>
      <c r="I29" s="6">
        <v>7.2504983516603669</v>
      </c>
      <c r="J29" s="6">
        <v>9.6191612737919918</v>
      </c>
      <c r="K29" s="6">
        <v>11.67343970636167</v>
      </c>
      <c r="L29" s="6">
        <v>26.675128451704182</v>
      </c>
      <c r="M29" s="6">
        <v>16.360512893893869</v>
      </c>
      <c r="N29" s="6">
        <v>22.561367538974785</v>
      </c>
      <c r="O29" s="6">
        <v>29.857978809957636</v>
      </c>
      <c r="P29" s="1">
        <v>10.705708745891496</v>
      </c>
      <c r="Q29" s="1">
        <v>8.4148699056909315</v>
      </c>
      <c r="R29" s="1">
        <v>22.398625941700931</v>
      </c>
      <c r="S29" s="1">
        <v>13.837026478244841</v>
      </c>
      <c r="T29" s="1">
        <v>10.169941227458725</v>
      </c>
      <c r="U29" s="1">
        <v>16.531750690677587</v>
      </c>
      <c r="V29" s="1">
        <v>-0.34891576357714627</v>
      </c>
      <c r="W29" s="7">
        <v>13.21888704441068</v>
      </c>
      <c r="X29" s="7">
        <v>32.886066366553933</v>
      </c>
      <c r="Y29" s="7">
        <v>14.126071430122193</v>
      </c>
      <c r="Z29" s="7">
        <v>18.706623639047727</v>
      </c>
      <c r="AA29" s="7">
        <v>10.637318262200775</v>
      </c>
      <c r="AB29" s="7">
        <v>19.000763220743451</v>
      </c>
      <c r="AC29" s="7">
        <v>11.926076207201133</v>
      </c>
      <c r="AD29">
        <v>13.21888704441068</v>
      </c>
      <c r="AE29">
        <v>41.049099549830906</v>
      </c>
      <c r="AF29">
        <v>11.55062500271384</v>
      </c>
      <c r="AG29">
        <v>18.853247278095456</v>
      </c>
      <c r="AH29">
        <v>-0.5160339100482525</v>
      </c>
      <c r="AI29">
        <v>16.661908051858628</v>
      </c>
      <c r="AJ29">
        <v>-7.3417713783965945</v>
      </c>
    </row>
    <row r="30" spans="1:36" x14ac:dyDescent="0.2">
      <c r="A30">
        <v>22</v>
      </c>
      <c r="B30" s="1">
        <v>9.011303421169309</v>
      </c>
      <c r="C30" s="1">
        <v>15.067978042438524</v>
      </c>
      <c r="D30" s="1">
        <v>16.342924748478502</v>
      </c>
      <c r="E30" s="1">
        <v>17.810259064469918</v>
      </c>
      <c r="F30" s="1">
        <v>15.95184273152713</v>
      </c>
      <c r="G30" s="1">
        <v>18.397721262606279</v>
      </c>
      <c r="H30" s="1">
        <v>22.260030329415269</v>
      </c>
      <c r="I30" s="6">
        <v>7.9740336933536913</v>
      </c>
      <c r="J30" s="6">
        <v>17.476469786278322</v>
      </c>
      <c r="K30" s="6">
        <v>4.9603190660592329</v>
      </c>
      <c r="L30" s="6">
        <v>18.122816436358761</v>
      </c>
      <c r="M30" s="6">
        <v>22.835674059299102</v>
      </c>
      <c r="N30" s="6">
        <v>28.592891790874575</v>
      </c>
      <c r="O30" s="6">
        <v>24.199999065866237</v>
      </c>
      <c r="P30" s="1">
        <v>9.0228615876674532</v>
      </c>
      <c r="Q30" s="1">
        <v>0.70824305066854976</v>
      </c>
      <c r="R30" s="1">
        <v>15.177555150853705</v>
      </c>
      <c r="S30" s="1">
        <v>27.971533958338469</v>
      </c>
      <c r="T30" s="1">
        <v>18.292425459154316</v>
      </c>
      <c r="U30" s="1">
        <v>11.981136111662465</v>
      </c>
      <c r="V30" s="1">
        <v>29.350894958022877</v>
      </c>
      <c r="W30" s="7">
        <v>21.857389995883697</v>
      </c>
      <c r="X30" s="7">
        <v>29.566645815703318</v>
      </c>
      <c r="Y30" s="7">
        <v>15.036039311199152</v>
      </c>
      <c r="Z30" s="7">
        <v>18.185969280476925</v>
      </c>
      <c r="AA30" s="7">
        <v>32.173194969048261</v>
      </c>
      <c r="AB30" s="7">
        <v>20.056066921878241</v>
      </c>
      <c r="AC30" s="7">
        <v>31.099741421929334</v>
      </c>
      <c r="AD30">
        <v>21.857389995883697</v>
      </c>
      <c r="AE30">
        <v>36.069968723554979</v>
      </c>
      <c r="AF30">
        <v>13.143068794598516</v>
      </c>
      <c r="AG30">
        <v>17.811938560953848</v>
      </c>
      <c r="AH30">
        <v>47.939688680358593</v>
      </c>
      <c r="AI30">
        <v>19.300167304695602</v>
      </c>
      <c r="AJ30">
        <v>50.179224265788001</v>
      </c>
    </row>
    <row r="31" spans="1:36" x14ac:dyDescent="0.2">
      <c r="A31">
        <v>23</v>
      </c>
      <c r="B31" s="1">
        <v>7.857505540955521</v>
      </c>
      <c r="C31" s="1">
        <v>11.860544364973919</v>
      </c>
      <c r="D31" s="1">
        <v>12.62442457628817</v>
      </c>
      <c r="E31" s="1">
        <v>20.333897009416599</v>
      </c>
      <c r="F31" s="1">
        <v>18.401545048773666</v>
      </c>
      <c r="G31" s="1">
        <v>19.707478639633507</v>
      </c>
      <c r="H31" s="1">
        <v>25.67775328799323</v>
      </c>
      <c r="I31" s="6">
        <v>12.72852396670681</v>
      </c>
      <c r="J31" s="6">
        <v>14.525699400240104</v>
      </c>
      <c r="K31" s="6">
        <v>12.567841318671679</v>
      </c>
      <c r="L31" s="6">
        <v>13.819531060417393</v>
      </c>
      <c r="M31" s="6">
        <v>13.322149759987813</v>
      </c>
      <c r="N31" s="6">
        <v>14.825268017052618</v>
      </c>
      <c r="O31" s="6">
        <v>34.440144208622044</v>
      </c>
      <c r="P31" s="1">
        <v>15.181587955464888</v>
      </c>
      <c r="Q31" s="1">
        <v>11.041246859057155</v>
      </c>
      <c r="R31" s="1">
        <v>7.5522273016151846</v>
      </c>
      <c r="S31" s="1">
        <v>20.218077683955226</v>
      </c>
      <c r="T31" s="1">
        <v>9.6665371949887131</v>
      </c>
      <c r="U31" s="1">
        <v>20.903842517447124</v>
      </c>
      <c r="V31" s="1">
        <v>31.088935949630631</v>
      </c>
      <c r="W31" s="7">
        <v>13.633875985306252</v>
      </c>
      <c r="X31" s="7">
        <v>30.31609051717469</v>
      </c>
      <c r="Y31" s="7">
        <v>16.815419413610449</v>
      </c>
      <c r="Z31" s="7">
        <v>17.045521683119883</v>
      </c>
      <c r="AA31" s="7">
        <v>18.053844018723915</v>
      </c>
      <c r="AB31" s="7">
        <v>35.067336877535013</v>
      </c>
      <c r="AC31" s="7">
        <v>-4.786456604526279E-4</v>
      </c>
      <c r="AD31">
        <v>13.633875985306252</v>
      </c>
      <c r="AE31">
        <v>37.194135775762035</v>
      </c>
      <c r="AF31">
        <v>16.25698397381829</v>
      </c>
      <c r="AG31">
        <v>15.531043366239768</v>
      </c>
      <c r="AH31">
        <v>16.171149042128814</v>
      </c>
      <c r="AI31">
        <v>56.828342193837535</v>
      </c>
      <c r="AJ31">
        <v>-43.121435936981356</v>
      </c>
    </row>
    <row r="32" spans="1:36" x14ac:dyDescent="0.2">
      <c r="A32">
        <v>24</v>
      </c>
      <c r="B32" s="1">
        <v>15.225166092548976</v>
      </c>
      <c r="C32" s="1">
        <v>13.199743678906621</v>
      </c>
      <c r="D32" s="1">
        <v>16.368242347107586</v>
      </c>
      <c r="E32" s="1">
        <v>16.228878589212339</v>
      </c>
      <c r="F32" s="1">
        <v>15.088763891592675</v>
      </c>
      <c r="G32" s="1">
        <v>19.939739381326262</v>
      </c>
      <c r="H32" s="1">
        <v>26.682211604345845</v>
      </c>
      <c r="I32" s="6">
        <v>10.147606315250085</v>
      </c>
      <c r="J32" s="6">
        <v>18.734716441969937</v>
      </c>
      <c r="K32" s="6">
        <v>2.6786336185682682</v>
      </c>
      <c r="L32" s="6">
        <v>10.408047468361254</v>
      </c>
      <c r="M32" s="6">
        <v>13.617471978705694</v>
      </c>
      <c r="N32" s="6">
        <v>17.176923576686551</v>
      </c>
      <c r="O32" s="6">
        <v>31.49877179277744</v>
      </c>
      <c r="P32" s="1">
        <v>11.504389069526779</v>
      </c>
      <c r="Q32" s="1">
        <v>16.186642429652991</v>
      </c>
      <c r="R32" s="1">
        <v>20.48303183632407</v>
      </c>
      <c r="S32" s="1">
        <v>18.324558115704171</v>
      </c>
      <c r="T32" s="1">
        <v>30.982182798484388</v>
      </c>
      <c r="U32" s="1">
        <v>11.749681269863185</v>
      </c>
      <c r="V32" s="1">
        <v>4.8961168591637225</v>
      </c>
      <c r="W32" s="7">
        <v>16.852057073043106</v>
      </c>
      <c r="X32" s="7">
        <v>12.325839908785454</v>
      </c>
      <c r="Y32" s="7">
        <v>9.6466136305227757</v>
      </c>
      <c r="Z32" s="7">
        <v>16.071274534652211</v>
      </c>
      <c r="AA32" s="7">
        <v>11.092890634010148</v>
      </c>
      <c r="AB32" s="7">
        <v>-1.3911927848402428E-3</v>
      </c>
      <c r="AC32" s="7">
        <v>8.5703213164125689</v>
      </c>
      <c r="AD32">
        <v>16.852057073043106</v>
      </c>
      <c r="AE32">
        <v>10.208759863178184</v>
      </c>
      <c r="AF32">
        <v>3.7115738534148583</v>
      </c>
      <c r="AG32">
        <v>13.582549069304426</v>
      </c>
      <c r="AH32">
        <v>0.50900392652283544</v>
      </c>
      <c r="AI32">
        <v>-30.843477981962099</v>
      </c>
      <c r="AJ32">
        <v>-17.409036050762293</v>
      </c>
    </row>
    <row r="33" spans="1:36" x14ac:dyDescent="0.2">
      <c r="A33">
        <v>25</v>
      </c>
      <c r="B33" s="1">
        <v>12.777631544908584</v>
      </c>
      <c r="C33" s="1">
        <v>8.4808053493819475</v>
      </c>
      <c r="D33" s="1">
        <v>12.685454324887411</v>
      </c>
      <c r="E33" s="1">
        <v>16.810553546052645</v>
      </c>
      <c r="F33" s="1">
        <v>15.401218544999224</v>
      </c>
      <c r="G33" s="1">
        <v>18.656296315782935</v>
      </c>
      <c r="H33" s="1">
        <v>22.954566684553178</v>
      </c>
      <c r="I33" s="6">
        <v>14.509892249137017</v>
      </c>
      <c r="J33" s="6">
        <v>10.317055515059227</v>
      </c>
      <c r="K33" s="6">
        <v>16.691013971069044</v>
      </c>
      <c r="L33" s="6">
        <v>19.219415020693212</v>
      </c>
      <c r="M33" s="6">
        <v>22.609131492803371</v>
      </c>
      <c r="N33" s="6">
        <v>21.391539763134212</v>
      </c>
      <c r="O33" s="6">
        <v>26.083776592112159</v>
      </c>
      <c r="P33" s="1">
        <v>16.416459289776711</v>
      </c>
      <c r="Q33" s="1">
        <v>9.3687645539747102</v>
      </c>
      <c r="R33" s="1">
        <v>24.003465552303865</v>
      </c>
      <c r="S33" s="1">
        <v>27.628370629012245</v>
      </c>
      <c r="T33" s="1">
        <v>19.11651076392813</v>
      </c>
      <c r="U33" s="1">
        <v>22.123697827407788</v>
      </c>
      <c r="V33" s="1">
        <v>9.0671901337293779</v>
      </c>
      <c r="W33" s="7">
        <v>1.1157924215072506</v>
      </c>
      <c r="X33" s="7">
        <v>14.699070420175143</v>
      </c>
      <c r="Y33" s="7">
        <v>17.366939748873492</v>
      </c>
      <c r="Z33" s="7">
        <v>36.857996587351295</v>
      </c>
      <c r="AA33" s="7">
        <v>23.969245764088527</v>
      </c>
      <c r="AB33" s="7">
        <v>3.907523531007127</v>
      </c>
      <c r="AC33" s="7">
        <v>33.254498714652961</v>
      </c>
      <c r="AD33">
        <v>1.1157924215072506</v>
      </c>
      <c r="AE33">
        <v>13.768605630262716</v>
      </c>
      <c r="AF33">
        <v>17.222144560528609</v>
      </c>
      <c r="AG33">
        <v>55.155993174702594</v>
      </c>
      <c r="AH33">
        <v>29.480802969199182</v>
      </c>
      <c r="AI33">
        <v>-21.07119117248218</v>
      </c>
      <c r="AJ33">
        <v>56.643496143958878</v>
      </c>
    </row>
    <row r="34" spans="1:36" x14ac:dyDescent="0.2">
      <c r="A34">
        <v>26</v>
      </c>
      <c r="B34" s="1">
        <v>14.380809028627393</v>
      </c>
      <c r="C34" s="1">
        <v>10.706241943796289</v>
      </c>
      <c r="D34" s="1">
        <v>16.447034890247021</v>
      </c>
      <c r="E34" s="1">
        <v>12.382043295731219</v>
      </c>
      <c r="F34" s="1">
        <v>15.591341325536291</v>
      </c>
      <c r="G34" s="1">
        <v>16.760361266594039</v>
      </c>
      <c r="H34" s="1">
        <v>23.113808083831831</v>
      </c>
      <c r="I34" s="6">
        <v>13.356276450734908</v>
      </c>
      <c r="J34" s="6">
        <v>10.81516690427744</v>
      </c>
      <c r="K34" s="6">
        <v>12.378454017823289</v>
      </c>
      <c r="L34" s="6">
        <v>15.833457666310808</v>
      </c>
      <c r="M34" s="6">
        <v>17.34061501433095</v>
      </c>
      <c r="N34" s="6">
        <v>27.431927880161773</v>
      </c>
      <c r="O34" s="6">
        <v>28.837808894699169</v>
      </c>
      <c r="P34" s="1">
        <v>12.17017178484134</v>
      </c>
      <c r="Q34" s="1">
        <v>5.7313736956666519</v>
      </c>
      <c r="R34" s="1">
        <v>14.011251437115266</v>
      </c>
      <c r="S34" s="1">
        <v>16.846091815457655</v>
      </c>
      <c r="T34" s="1">
        <v>11.207045566214466</v>
      </c>
      <c r="U34" s="1">
        <v>1.3816439537135174</v>
      </c>
      <c r="V34" s="1">
        <v>37.89258136739501</v>
      </c>
      <c r="W34" s="7">
        <v>13.135967200066794</v>
      </c>
      <c r="X34" s="7">
        <v>15.093234091236901</v>
      </c>
      <c r="Y34" s="7">
        <v>34.87216304612059</v>
      </c>
      <c r="Z34" s="7">
        <v>28.62724935732648</v>
      </c>
      <c r="AA34" s="7">
        <v>-4.1594463767072651E-4</v>
      </c>
      <c r="AB34" s="7">
        <v>32.259160445752464</v>
      </c>
      <c r="AC34" s="7">
        <v>13.648978135177927</v>
      </c>
      <c r="AD34">
        <v>13.135967200066794</v>
      </c>
      <c r="AE34">
        <v>14.359851136855353</v>
      </c>
      <c r="AF34">
        <v>47.856285330711032</v>
      </c>
      <c r="AG34">
        <v>38.694498714652958</v>
      </c>
      <c r="AH34">
        <v>-24.450935875434752</v>
      </c>
      <c r="AI34">
        <v>49.807901114381153</v>
      </c>
      <c r="AJ34">
        <v>-2.1730655944662178</v>
      </c>
    </row>
    <row r="35" spans="1:36" x14ac:dyDescent="0.2">
      <c r="A35">
        <v>27</v>
      </c>
      <c r="B35" s="1">
        <v>9.4293167913120293</v>
      </c>
      <c r="C35" s="1">
        <v>14.876660719179206</v>
      </c>
      <c r="D35" s="1">
        <v>15.995121508160322</v>
      </c>
      <c r="E35" s="1">
        <v>12.237157150554806</v>
      </c>
      <c r="F35" s="1">
        <v>11.815105470305703</v>
      </c>
      <c r="G35" s="1">
        <v>23.66113245701224</v>
      </c>
      <c r="H35" s="1">
        <v>17.905185474138129</v>
      </c>
      <c r="I35" s="6">
        <v>3.1924485987724873</v>
      </c>
      <c r="J35" s="6">
        <v>10.187354782233617</v>
      </c>
      <c r="K35" s="6">
        <v>17.40311818277921</v>
      </c>
      <c r="L35" s="6">
        <v>0.96555171115243432</v>
      </c>
      <c r="M35" s="6">
        <v>15.801428037378756</v>
      </c>
      <c r="N35" s="6">
        <v>12.445262101402035</v>
      </c>
      <c r="O35" s="6">
        <v>16.545155381532226</v>
      </c>
      <c r="P35" s="1">
        <v>9.8524106733718302</v>
      </c>
      <c r="Q35" s="1">
        <v>13.061610134364113</v>
      </c>
      <c r="R35" s="1">
        <v>5.5817629230096859</v>
      </c>
      <c r="S35" s="1">
        <v>-1.3737582816748528</v>
      </c>
      <c r="T35" s="1">
        <v>16.448565315120934</v>
      </c>
      <c r="U35" s="1">
        <v>48.051715842501501</v>
      </c>
      <c r="V35" s="1">
        <v>16.562076001066774</v>
      </c>
      <c r="W35" s="7">
        <v>10.799424912303268</v>
      </c>
      <c r="X35" s="7">
        <v>15.993698955411878</v>
      </c>
      <c r="Y35" s="7">
        <v>28.431117354789468</v>
      </c>
      <c r="Z35" s="7">
        <v>19.446246751980468</v>
      </c>
      <c r="AA35" s="7">
        <v>14.436438981474332</v>
      </c>
      <c r="AB35" s="7">
        <v>22.353178913703189</v>
      </c>
      <c r="AC35" s="7">
        <v>17.094030285370504</v>
      </c>
      <c r="AD35">
        <v>10.799424912303268</v>
      </c>
      <c r="AE35">
        <v>15.71054843311782</v>
      </c>
      <c r="AF35">
        <v>36.584455370881571</v>
      </c>
      <c r="AG35">
        <v>20.332493503960936</v>
      </c>
      <c r="AH35">
        <v>8.0319877083172511</v>
      </c>
      <c r="AI35">
        <v>25.042947284257977</v>
      </c>
      <c r="AJ35">
        <v>8.1620908561115151</v>
      </c>
    </row>
    <row r="36" spans="1:36" x14ac:dyDescent="0.2">
      <c r="A36">
        <v>28</v>
      </c>
      <c r="B36" s="1">
        <v>14.272157093245163</v>
      </c>
      <c r="C36" s="1">
        <v>9.6891252059052153</v>
      </c>
      <c r="D36" s="1">
        <v>13.83263631463063</v>
      </c>
      <c r="E36" s="1">
        <v>15.261894212688304</v>
      </c>
      <c r="F36" s="1">
        <v>17.295876146328414</v>
      </c>
      <c r="G36" s="1">
        <v>20.98677513279754</v>
      </c>
      <c r="H36" s="1">
        <v>18.307698516297428</v>
      </c>
      <c r="I36" s="6">
        <v>14.606044992259868</v>
      </c>
      <c r="J36" s="6">
        <v>17.926648577845729</v>
      </c>
      <c r="K36" s="6">
        <v>12.682199365989298</v>
      </c>
      <c r="L36" s="6">
        <v>11.658407146309543</v>
      </c>
      <c r="M36" s="6">
        <v>19.201842869185004</v>
      </c>
      <c r="N36" s="6">
        <v>18.178045271751586</v>
      </c>
      <c r="O36" s="6">
        <v>19.23795464745962</v>
      </c>
      <c r="P36" s="1">
        <v>10.759102846579619</v>
      </c>
      <c r="Q36" s="1">
        <v>15.646299831774616</v>
      </c>
      <c r="R36" s="1">
        <v>12.641783602656702</v>
      </c>
      <c r="S36" s="1">
        <v>12.583401555500469</v>
      </c>
      <c r="T36" s="1">
        <v>13.956797397632471</v>
      </c>
      <c r="U36" s="1">
        <v>16.3686003911439</v>
      </c>
      <c r="V36" s="1">
        <v>-3.7690794068294515</v>
      </c>
      <c r="W36" s="7">
        <v>8.3144780198160682</v>
      </c>
      <c r="X36" s="7">
        <v>22.389284880378561</v>
      </c>
      <c r="Y36" s="7">
        <v>29.240539645184128</v>
      </c>
      <c r="Z36" s="7">
        <v>12.258460945570864</v>
      </c>
      <c r="AA36" s="7">
        <v>15.947806397627508</v>
      </c>
      <c r="AB36" s="7">
        <v>7.9698853871173823</v>
      </c>
      <c r="AC36" s="7">
        <v>16.914970440076285</v>
      </c>
      <c r="AD36">
        <v>8.3144780198160682</v>
      </c>
      <c r="AE36">
        <v>25.303927320567841</v>
      </c>
      <c r="AF36">
        <v>38.000944379072237</v>
      </c>
      <c r="AG36">
        <v>5.9569218911417288</v>
      </c>
      <c r="AH36">
        <v>11.432564394661895</v>
      </c>
      <c r="AI36">
        <v>-10.915286532206542</v>
      </c>
      <c r="AJ36">
        <v>7.624911320228855</v>
      </c>
    </row>
    <row r="37" spans="1:36" x14ac:dyDescent="0.2">
      <c r="A37">
        <v>29</v>
      </c>
      <c r="B37" s="1">
        <v>9.4202280615465845</v>
      </c>
      <c r="C37" s="1">
        <v>13.750976587332536</v>
      </c>
      <c r="D37" s="1">
        <v>11.431843017008493</v>
      </c>
      <c r="E37" s="1">
        <v>20.169050375514296</v>
      </c>
      <c r="F37" s="1">
        <v>20.683388460680472</v>
      </c>
      <c r="G37" s="1">
        <v>16.276489724881966</v>
      </c>
      <c r="H37" s="1">
        <v>27.694779579356897</v>
      </c>
      <c r="I37" s="6">
        <v>11.644828538600956</v>
      </c>
      <c r="J37" s="6">
        <v>12.296231598241427</v>
      </c>
      <c r="K37" s="6">
        <v>14.785002286356665</v>
      </c>
      <c r="L37" s="6">
        <v>28.83893536199378</v>
      </c>
      <c r="M37" s="6">
        <v>24.840066061545464</v>
      </c>
      <c r="N37" s="6">
        <v>21.192434186593694</v>
      </c>
      <c r="O37" s="6">
        <v>42.912358319018537</v>
      </c>
      <c r="P37" s="1">
        <v>10.341113571365671</v>
      </c>
      <c r="Q37" s="1">
        <v>12.634686024616343</v>
      </c>
      <c r="R37" s="1">
        <v>8.4770322545574572</v>
      </c>
      <c r="S37" s="1">
        <v>27.042100897633979</v>
      </c>
      <c r="T37" s="1">
        <v>13.135858102411586</v>
      </c>
      <c r="U37" s="1">
        <v>3.7453760723364375</v>
      </c>
      <c r="V37" s="1">
        <v>9.61985172136397</v>
      </c>
      <c r="W37" s="7">
        <v>11.046064849953789</v>
      </c>
      <c r="X37" s="7">
        <v>10.933882780514143</v>
      </c>
      <c r="Y37" s="7">
        <v>13.186694425943386</v>
      </c>
      <c r="Z37" s="7">
        <v>11.876671663696978</v>
      </c>
      <c r="AA37" s="7">
        <v>15.990691638737792</v>
      </c>
      <c r="AB37" s="7">
        <v>3.5512154800764635</v>
      </c>
      <c r="AC37" s="7">
        <v>33.254498714652961</v>
      </c>
      <c r="AD37">
        <v>11.046064849953789</v>
      </c>
      <c r="AE37">
        <v>8.1208241707712165</v>
      </c>
      <c r="AF37">
        <v>9.9067152454009282</v>
      </c>
      <c r="AG37">
        <v>5.1933433273939542</v>
      </c>
      <c r="AH37">
        <v>11.529056187160032</v>
      </c>
      <c r="AI37">
        <v>-21.961961299808841</v>
      </c>
      <c r="AJ37">
        <v>56.643496143958878</v>
      </c>
    </row>
    <row r="38" spans="1:36" x14ac:dyDescent="0.2">
      <c r="A38">
        <v>30</v>
      </c>
      <c r="B38" s="1">
        <v>8.2761279967950863</v>
      </c>
      <c r="C38" s="1">
        <v>8.3868882829161109</v>
      </c>
      <c r="D38" s="1">
        <v>18.662616853721342</v>
      </c>
      <c r="E38" s="1">
        <v>14.00981915355224</v>
      </c>
      <c r="F38" s="1">
        <v>22.049384477992259</v>
      </c>
      <c r="G38" s="1">
        <v>22.742179316360662</v>
      </c>
      <c r="H38" s="1">
        <v>25.010467450167639</v>
      </c>
      <c r="I38" s="6">
        <v>8.23764514222629</v>
      </c>
      <c r="J38" s="6">
        <v>9.3977061876535206</v>
      </c>
      <c r="K38" s="6">
        <v>17.259952162539385</v>
      </c>
      <c r="L38" s="6">
        <v>14.17052802592427</v>
      </c>
      <c r="M38" s="6">
        <v>16.518686860027003</v>
      </c>
      <c r="N38" s="6">
        <v>25.363486638350913</v>
      </c>
      <c r="O38" s="6">
        <v>30.468776633819992</v>
      </c>
      <c r="P38" s="1">
        <v>14.261732605556613</v>
      </c>
      <c r="Q38" s="1">
        <v>13.738328984250023</v>
      </c>
      <c r="R38" s="1">
        <v>22.492941153066724</v>
      </c>
      <c r="S38" s="1">
        <v>16.00875662911838</v>
      </c>
      <c r="T38" s="1">
        <v>21.773374273233099</v>
      </c>
      <c r="U38" s="1">
        <v>37.717937192567639</v>
      </c>
      <c r="V38" s="1">
        <v>13.655129706109593</v>
      </c>
      <c r="W38" s="7">
        <v>30.900600576491783</v>
      </c>
      <c r="X38" s="7">
        <v>10.398895353182967</v>
      </c>
      <c r="Y38" s="7">
        <v>11.658150714219381</v>
      </c>
      <c r="Z38" s="7">
        <v>18.106733577055735</v>
      </c>
      <c r="AA38" s="7">
        <v>15.621588281124804</v>
      </c>
      <c r="AB38" s="7">
        <v>19.984757320167038</v>
      </c>
      <c r="AC38" s="7">
        <v>18.860290581173611</v>
      </c>
      <c r="AD38">
        <v>30.900600576491783</v>
      </c>
      <c r="AE38">
        <v>7.3183430297744492</v>
      </c>
      <c r="AF38">
        <v>7.2317637498839193</v>
      </c>
      <c r="AG38">
        <v>17.653467154111471</v>
      </c>
      <c r="AH38">
        <v>10.698573632530815</v>
      </c>
      <c r="AI38">
        <v>19.12189330041759</v>
      </c>
      <c r="AJ38">
        <v>13.460871743520839</v>
      </c>
    </row>
    <row r="39" spans="1:36" x14ac:dyDescent="0.2">
      <c r="A39">
        <v>31</v>
      </c>
      <c r="B39" s="1">
        <v>9.5973126995365323</v>
      </c>
      <c r="C39" s="1">
        <v>11.543433191620212</v>
      </c>
      <c r="D39" s="1">
        <v>10.931619401309964</v>
      </c>
      <c r="E39" s="1">
        <v>17.888035389105475</v>
      </c>
      <c r="F39" s="1">
        <v>19.108376304743263</v>
      </c>
      <c r="G39" s="1">
        <v>20.730014183679273</v>
      </c>
      <c r="H39" s="1">
        <v>18.710299325028728</v>
      </c>
      <c r="I39" s="6">
        <v>13.474412788247447</v>
      </c>
      <c r="J39" s="6">
        <v>10.844306665841227</v>
      </c>
      <c r="K39" s="6">
        <v>16.237195230535765</v>
      </c>
      <c r="L39" s="6">
        <v>13.163104444561567</v>
      </c>
      <c r="M39" s="6">
        <v>20.157096002391786</v>
      </c>
      <c r="N39" s="6">
        <v>18.61640992060056</v>
      </c>
      <c r="O39" s="6">
        <v>24.022979724904854</v>
      </c>
      <c r="P39" s="1">
        <v>10.34953725902103</v>
      </c>
      <c r="Q39" s="1">
        <v>3.3160430031024166</v>
      </c>
      <c r="R39" s="1">
        <v>14.823810259418607</v>
      </c>
      <c r="S39" s="1">
        <v>9.5706695859069928</v>
      </c>
      <c r="T39" s="1">
        <v>8.796183464310019</v>
      </c>
      <c r="U39" s="1">
        <v>23.026635160702831</v>
      </c>
      <c r="V39" s="1">
        <v>59.666545336036279</v>
      </c>
      <c r="W39" s="7">
        <v>12.068797091155046</v>
      </c>
      <c r="X39" s="7">
        <v>25.542416452442161</v>
      </c>
      <c r="Y39" s="7">
        <v>3.7226453379032178</v>
      </c>
      <c r="Z39" s="7">
        <v>16.018942252567783</v>
      </c>
      <c r="AA39" s="7">
        <v>38.844176376653969</v>
      </c>
      <c r="AB39" s="7">
        <v>18.048520132900105</v>
      </c>
      <c r="AC39" s="7">
        <v>15.69945905319603</v>
      </c>
      <c r="AD39">
        <v>12.068797091155046</v>
      </c>
      <c r="AE39">
        <v>30.033624678663241</v>
      </c>
      <c r="AF39">
        <v>-6.6553706586693675</v>
      </c>
      <c r="AG39">
        <v>13.477884505135567</v>
      </c>
      <c r="AH39">
        <v>62.949396847471426</v>
      </c>
      <c r="AI39">
        <v>14.281300332250263</v>
      </c>
      <c r="AJ39">
        <v>3.9783771595880899</v>
      </c>
    </row>
    <row r="40" spans="1:36" x14ac:dyDescent="0.2">
      <c r="A40">
        <v>32</v>
      </c>
      <c r="B40" s="1">
        <v>11.10058141111581</v>
      </c>
      <c r="C40" s="1">
        <v>15.823491777605533</v>
      </c>
      <c r="D40" s="1">
        <v>12.77382332807386</v>
      </c>
      <c r="E40" s="1">
        <v>18.072156984935631</v>
      </c>
      <c r="F40" s="1">
        <v>14.856824771529256</v>
      </c>
      <c r="G40" s="1">
        <v>17.796794730461425</v>
      </c>
      <c r="H40" s="1">
        <v>25.034886975111412</v>
      </c>
      <c r="I40" s="6">
        <v>8.3126734979776682</v>
      </c>
      <c r="J40" s="6">
        <v>16.714333324935019</v>
      </c>
      <c r="K40" s="6">
        <v>11.256709287342069</v>
      </c>
      <c r="L40" s="6">
        <v>14.841516219287945</v>
      </c>
      <c r="M40" s="6">
        <v>18.968289242920338</v>
      </c>
      <c r="N40" s="6">
        <v>25.646492932620053</v>
      </c>
      <c r="O40" s="6">
        <v>14.026553276019689</v>
      </c>
      <c r="P40" s="1">
        <v>7.6568514403149077</v>
      </c>
      <c r="Q40" s="1">
        <v>2.5250882835270509</v>
      </c>
      <c r="R40" s="1">
        <v>20.563133893234181</v>
      </c>
      <c r="S40" s="1">
        <v>9.6299288640870078</v>
      </c>
      <c r="T40" s="1">
        <v>9.1215525987353114</v>
      </c>
      <c r="U40" s="1">
        <v>24.43517946922141</v>
      </c>
      <c r="V40" s="1">
        <v>60.520003235615015</v>
      </c>
      <c r="W40" s="7">
        <v>30.866442840136344</v>
      </c>
      <c r="X40" s="7">
        <v>31.915100484855881</v>
      </c>
      <c r="Y40" s="7">
        <v>26.914475261684331</v>
      </c>
      <c r="Z40" s="7">
        <v>36.011866864433493</v>
      </c>
      <c r="AA40" s="7">
        <v>21.425634465820266</v>
      </c>
      <c r="AB40" s="7">
        <v>11.008250549512367</v>
      </c>
      <c r="AC40" s="7">
        <v>14.483623354871908</v>
      </c>
      <c r="AD40">
        <v>30.866442840136344</v>
      </c>
      <c r="AE40">
        <v>39.592650727283818</v>
      </c>
      <c r="AF40">
        <v>33.93033170794758</v>
      </c>
      <c r="AG40">
        <v>53.463733728866984</v>
      </c>
      <c r="AH40">
        <v>23.7576775480956</v>
      </c>
      <c r="AI40">
        <v>-3.3193736262190812</v>
      </c>
      <c r="AJ40">
        <v>0.33087006461573215</v>
      </c>
    </row>
    <row r="41" spans="1:36" x14ac:dyDescent="0.2">
      <c r="A41">
        <v>33</v>
      </c>
      <c r="B41" s="1">
        <v>9.9085466774814712</v>
      </c>
      <c r="C41" s="1">
        <v>14.15967819895398</v>
      </c>
      <c r="D41" s="1">
        <v>11.997870450142207</v>
      </c>
      <c r="E41" s="1">
        <v>11.520590546989226</v>
      </c>
      <c r="F41" s="1">
        <v>15.126087545880717</v>
      </c>
      <c r="G41" s="1">
        <v>21.151118248203176</v>
      </c>
      <c r="H41" s="1">
        <v>20.245005052182361</v>
      </c>
      <c r="I41" s="6">
        <v>5.3846133505277294</v>
      </c>
      <c r="J41" s="6">
        <v>14.513130689457842</v>
      </c>
      <c r="K41" s="6">
        <v>10.24916404040518</v>
      </c>
      <c r="L41" s="6">
        <v>12.863861632061568</v>
      </c>
      <c r="M41" s="6">
        <v>12.920013225379357</v>
      </c>
      <c r="N41" s="6">
        <v>12.505519559545476</v>
      </c>
      <c r="O41" s="6">
        <v>21.915250102886059</v>
      </c>
      <c r="P41" s="1">
        <v>9.2007586724582886</v>
      </c>
      <c r="Q41" s="1">
        <v>8.4979792108863563</v>
      </c>
      <c r="R41" s="1">
        <v>13.747427059957074</v>
      </c>
      <c r="S41" s="1">
        <v>4.5440799165232093</v>
      </c>
      <c r="T41" s="1">
        <v>5.5640696574994433</v>
      </c>
      <c r="U41" s="1">
        <v>9.8305479074320612</v>
      </c>
      <c r="V41" s="1">
        <v>14.789392047201012</v>
      </c>
      <c r="W41" s="7">
        <v>24.634579874161812</v>
      </c>
      <c r="X41" s="7">
        <v>-1.4724345520623849E-3</v>
      </c>
      <c r="Y41" s="7">
        <v>11.02629496867301</v>
      </c>
      <c r="Z41" s="7">
        <v>8.1469633280031069</v>
      </c>
      <c r="AA41" s="7">
        <v>14.153629532304301</v>
      </c>
      <c r="AB41" s="7">
        <v>38.282795165931084</v>
      </c>
      <c r="AC41" s="7">
        <v>13.74415870209865</v>
      </c>
      <c r="AD41">
        <v>24.634579874161812</v>
      </c>
      <c r="AE41">
        <v>-8.2822086518280909</v>
      </c>
      <c r="AF41">
        <v>6.1260161951777663</v>
      </c>
      <c r="AG41">
        <v>-2.266073343993785</v>
      </c>
      <c r="AH41">
        <v>7.3956664476846798</v>
      </c>
      <c r="AI41">
        <v>64.866987914827718</v>
      </c>
      <c r="AJ41">
        <v>-1.8875238937040519</v>
      </c>
    </row>
    <row r="42" spans="1:36" x14ac:dyDescent="0.2">
      <c r="A42">
        <v>34</v>
      </c>
      <c r="B42" s="1">
        <v>9.9653305241205388</v>
      </c>
      <c r="C42" s="1">
        <v>9.9866129685975249</v>
      </c>
      <c r="D42" s="1">
        <v>18.175549749517678</v>
      </c>
      <c r="E42" s="1">
        <v>16.394736342111575</v>
      </c>
      <c r="F42" s="1">
        <v>21.475421341037812</v>
      </c>
      <c r="G42" s="1">
        <v>13.77199716172008</v>
      </c>
      <c r="H42" s="1">
        <v>19.471959265163001</v>
      </c>
      <c r="I42" s="6">
        <v>8.2806018430786921</v>
      </c>
      <c r="J42" s="6">
        <v>10.669046444045353</v>
      </c>
      <c r="K42" s="6">
        <v>20.16372361011145</v>
      </c>
      <c r="L42" s="6">
        <v>20.431778217371164</v>
      </c>
      <c r="M42" s="6">
        <v>20.843896391003145</v>
      </c>
      <c r="N42" s="6">
        <v>20.899837096722237</v>
      </c>
      <c r="O42" s="6">
        <v>21.799144841506237</v>
      </c>
      <c r="P42" s="1">
        <v>8.114129948058002</v>
      </c>
      <c r="Q42" s="1">
        <v>9.191814222565192</v>
      </c>
      <c r="R42" s="1">
        <v>8.6174676969908433</v>
      </c>
      <c r="S42" s="1">
        <v>25.347933191980918</v>
      </c>
      <c r="T42" s="1">
        <v>1.8410492037602921</v>
      </c>
      <c r="U42" s="1">
        <v>25.577378880677479</v>
      </c>
      <c r="V42" s="1">
        <v>24.516870602656446</v>
      </c>
      <c r="W42" s="7">
        <v>21.654070939206385</v>
      </c>
      <c r="X42" s="7">
        <v>19.996854849500686</v>
      </c>
      <c r="Y42" s="7">
        <v>11.552000396833462</v>
      </c>
      <c r="Z42" s="7">
        <v>29.128513170396484</v>
      </c>
      <c r="AA42" s="7">
        <v>30.169665809768638</v>
      </c>
      <c r="AB42" s="7">
        <v>0.20865886080863344</v>
      </c>
      <c r="AC42" s="7">
        <v>42.815443599689317</v>
      </c>
      <c r="AD42">
        <v>21.654070939206385</v>
      </c>
      <c r="AE42">
        <v>21.715282274251027</v>
      </c>
      <c r="AF42">
        <v>7.0460006944585585</v>
      </c>
      <c r="AG42">
        <v>39.697026340792974</v>
      </c>
      <c r="AH42">
        <v>43.431748071979435</v>
      </c>
      <c r="AI42">
        <v>-30.318352847978417</v>
      </c>
      <c r="AJ42">
        <v>85.326330799067961</v>
      </c>
    </row>
    <row r="43" spans="1:36" x14ac:dyDescent="0.2">
      <c r="A43">
        <v>35</v>
      </c>
      <c r="B43" s="1">
        <v>13.815857459462297</v>
      </c>
      <c r="C43" s="1">
        <v>11.883617919297036</v>
      </c>
      <c r="D43" s="1">
        <v>16.835932958984358</v>
      </c>
      <c r="E43" s="1">
        <v>19.341731835982426</v>
      </c>
      <c r="F43" s="1">
        <v>15.708239749713261</v>
      </c>
      <c r="G43" s="1">
        <v>20.942735240998498</v>
      </c>
      <c r="H43" s="1">
        <v>18.282898063420792</v>
      </c>
      <c r="I43" s="6">
        <v>12.143146607906308</v>
      </c>
      <c r="J43" s="6">
        <v>7.5789123915363499</v>
      </c>
      <c r="K43" s="6">
        <v>14.98782416219094</v>
      </c>
      <c r="L43" s="6">
        <v>16.408386570461495</v>
      </c>
      <c r="M43" s="6">
        <v>13.042693229205126</v>
      </c>
      <c r="N43" s="6">
        <v>28.24550633502912</v>
      </c>
      <c r="O43" s="6">
        <v>15.201623164890737</v>
      </c>
      <c r="P43" s="1">
        <v>11.574059285512512</v>
      </c>
      <c r="Q43" s="1">
        <v>7.3334668554061508</v>
      </c>
      <c r="R43" s="1">
        <v>22.154511456861421</v>
      </c>
      <c r="S43" s="1">
        <v>30.734008449406723</v>
      </c>
      <c r="T43" s="1">
        <v>16.036864817789237</v>
      </c>
      <c r="U43" s="1">
        <v>20.902127624351056</v>
      </c>
      <c r="V43" s="1">
        <v>35.644417704558933</v>
      </c>
      <c r="W43" s="7">
        <v>13.363627670693283</v>
      </c>
      <c r="X43" s="7">
        <v>8.9505246417089861</v>
      </c>
      <c r="Y43" s="7">
        <v>18.402404910021982</v>
      </c>
      <c r="Z43" s="7">
        <v>14.963255213371765</v>
      </c>
      <c r="AA43" s="7">
        <v>24.593709091582515</v>
      </c>
      <c r="AB43" s="7">
        <v>19.324690823155166</v>
      </c>
      <c r="AC43" s="7">
        <v>-5.6819900751814423E-4</v>
      </c>
      <c r="AD43">
        <v>13.363627670693283</v>
      </c>
      <c r="AE43">
        <v>5.145786962563478</v>
      </c>
      <c r="AF43">
        <v>19.034208592538477</v>
      </c>
      <c r="AG43">
        <v>11.366510426743529</v>
      </c>
      <c r="AH43">
        <v>30.885845456060657</v>
      </c>
      <c r="AI43">
        <v>17.471727057887918</v>
      </c>
      <c r="AJ43">
        <v>-43.121704597022557</v>
      </c>
    </row>
    <row r="44" spans="1:36" x14ac:dyDescent="0.2">
      <c r="A44">
        <v>36</v>
      </c>
      <c r="B44" s="1">
        <v>4.8687355833524357</v>
      </c>
      <c r="C44" s="1">
        <v>16.672168284844116</v>
      </c>
      <c r="D44" s="1">
        <v>13.01152417601627</v>
      </c>
      <c r="E44" s="1">
        <v>15.518614756029347</v>
      </c>
      <c r="F44" s="1">
        <v>20.523162795841603</v>
      </c>
      <c r="G44" s="1">
        <v>18.536118159464738</v>
      </c>
      <c r="H44" s="1">
        <v>20.15861599771684</v>
      </c>
      <c r="I44" s="6">
        <v>10.51635540020783</v>
      </c>
      <c r="J44" s="6">
        <v>8.1911007227577084</v>
      </c>
      <c r="K44" s="6">
        <v>12.40169283960187</v>
      </c>
      <c r="L44" s="6">
        <v>16.27386237512389</v>
      </c>
      <c r="M44" s="6">
        <v>25.571275653395222</v>
      </c>
      <c r="N44" s="6">
        <v>25.260692947183227</v>
      </c>
      <c r="O44" s="6">
        <v>25.149016530372386</v>
      </c>
      <c r="P44" s="1">
        <v>7.3453922350683989</v>
      </c>
      <c r="Q44" s="1">
        <v>7.0103497742365057</v>
      </c>
      <c r="R44" s="1">
        <v>4.8890414586277444</v>
      </c>
      <c r="S44" s="1">
        <v>14.650558281823098</v>
      </c>
      <c r="T44" s="1">
        <v>35.28746857171987</v>
      </c>
      <c r="U44" s="1">
        <v>45.897837923492233</v>
      </c>
      <c r="V44" s="1">
        <v>1.6511379767141108</v>
      </c>
      <c r="W44" s="7">
        <v>14.191447356849293</v>
      </c>
      <c r="X44" s="7">
        <v>8.7789657456760253</v>
      </c>
      <c r="Y44" s="7">
        <v>6.2160993429172979</v>
      </c>
      <c r="Z44" s="7">
        <v>3.8906485208727206</v>
      </c>
      <c r="AA44" s="7">
        <v>16.540114294466346</v>
      </c>
      <c r="AB44" s="7">
        <v>16.324840506267616</v>
      </c>
      <c r="AC44" s="7">
        <v>0.33238858268788296</v>
      </c>
      <c r="AD44">
        <v>14.191447356849293</v>
      </c>
      <c r="AE44">
        <v>4.8884486185140386</v>
      </c>
      <c r="AF44">
        <v>-2.2918261498947268</v>
      </c>
      <c r="AG44">
        <v>-10.778702958254557</v>
      </c>
      <c r="AH44">
        <v>12.765257162549281</v>
      </c>
      <c r="AI44">
        <v>9.9721012656690426</v>
      </c>
      <c r="AJ44">
        <v>-42.122834251936347</v>
      </c>
    </row>
    <row r="45" spans="1:36" x14ac:dyDescent="0.2">
      <c r="A45">
        <v>37</v>
      </c>
      <c r="B45" s="1">
        <v>10.70968877875937</v>
      </c>
      <c r="C45" s="1">
        <v>11.795594626615046</v>
      </c>
      <c r="D45" s="1">
        <v>5.7352393570853444</v>
      </c>
      <c r="E45" s="1">
        <v>19.095507695360414</v>
      </c>
      <c r="F45" s="1">
        <v>16.763886286126596</v>
      </c>
      <c r="G45" s="1">
        <v>21.431301280686647</v>
      </c>
      <c r="H45" s="1">
        <v>19.913443817297498</v>
      </c>
      <c r="I45" s="6">
        <v>18.463485771561729</v>
      </c>
      <c r="J45" s="6">
        <v>18.012312105689404</v>
      </c>
      <c r="K45" s="6">
        <v>13.364313156531718</v>
      </c>
      <c r="L45" s="6">
        <v>12.156343216264307</v>
      </c>
      <c r="M45" s="6">
        <v>13.708352141320709</v>
      </c>
      <c r="N45" s="6">
        <v>7.1187023711107908</v>
      </c>
      <c r="O45" s="6">
        <v>15.305196549159383</v>
      </c>
      <c r="P45" s="1">
        <v>1.2379113176059739</v>
      </c>
      <c r="Q45" s="1">
        <v>11.923225058182679</v>
      </c>
      <c r="R45" s="1">
        <v>6.1911597988015679</v>
      </c>
      <c r="S45" s="1">
        <v>34.179493796307831</v>
      </c>
      <c r="T45" s="1">
        <v>10.658167175949018</v>
      </c>
      <c r="U45" s="1">
        <v>55.936054392233608</v>
      </c>
      <c r="V45" s="1">
        <v>30.294964943618034</v>
      </c>
      <c r="W45" s="7">
        <v>20.10125126946344</v>
      </c>
      <c r="X45" s="7">
        <v>13.921175805506547</v>
      </c>
      <c r="Y45" s="7">
        <v>22.807479737393251</v>
      </c>
      <c r="Z45" s="7">
        <v>31.399119746559148</v>
      </c>
      <c r="AA45" s="7">
        <v>31.850523299012597</v>
      </c>
      <c r="AB45" s="7">
        <v>13.592013046187247</v>
      </c>
      <c r="AC45" s="7">
        <v>36.256389738490505</v>
      </c>
      <c r="AD45">
        <v>20.10125126946344</v>
      </c>
      <c r="AE45">
        <v>12.601763708259819</v>
      </c>
      <c r="AF45">
        <v>26.743089540438191</v>
      </c>
      <c r="AG45">
        <v>44.2382394931183</v>
      </c>
      <c r="AH45">
        <v>47.213677422778332</v>
      </c>
      <c r="AI45">
        <v>3.1400326154681228</v>
      </c>
      <c r="AJ45">
        <v>65.649169215471517</v>
      </c>
    </row>
    <row r="46" spans="1:36" x14ac:dyDescent="0.2">
      <c r="A46">
        <v>38</v>
      </c>
      <c r="B46" s="1">
        <v>11.394703268523259</v>
      </c>
      <c r="C46" s="1">
        <v>7.853273793059941</v>
      </c>
      <c r="D46" s="1">
        <v>13.395706195205431</v>
      </c>
      <c r="E46" s="1">
        <v>15.421082218691096</v>
      </c>
      <c r="F46" s="1">
        <v>14.413741497230038</v>
      </c>
      <c r="G46" s="1">
        <v>19.237494595884634</v>
      </c>
      <c r="H46" s="1">
        <v>23.361455852077984</v>
      </c>
      <c r="I46" s="6">
        <v>11.404627504849868</v>
      </c>
      <c r="J46" s="6">
        <v>16.815294950911088</v>
      </c>
      <c r="K46" s="6">
        <v>20.342549456976094</v>
      </c>
      <c r="L46" s="6">
        <v>14.13754022255511</v>
      </c>
      <c r="M46" s="6">
        <v>19.847692512678915</v>
      </c>
      <c r="N46" s="6">
        <v>17.985541904669518</v>
      </c>
      <c r="O46" s="6">
        <v>28.764595236226103</v>
      </c>
      <c r="P46" s="1">
        <v>8.5827176160869278</v>
      </c>
      <c r="Q46" s="1">
        <v>13.186313095218345</v>
      </c>
      <c r="R46" s="1">
        <v>7.7918669754206435</v>
      </c>
      <c r="S46" s="1">
        <v>34.737932910929956</v>
      </c>
      <c r="T46" s="1">
        <v>22.783137602594678</v>
      </c>
      <c r="U46" s="1">
        <v>17.993842318473568</v>
      </c>
      <c r="V46" s="1">
        <v>17.408789135281815</v>
      </c>
      <c r="W46" s="7">
        <v>29.421725419926194</v>
      </c>
      <c r="X46" s="7">
        <v>14.598404508389738</v>
      </c>
      <c r="Y46" s="7">
        <v>27.084832904884319</v>
      </c>
      <c r="Z46" s="7">
        <v>-1.3327510883755166E-4</v>
      </c>
      <c r="AA46" s="7">
        <v>30.169665809768638</v>
      </c>
      <c r="AB46" s="7">
        <v>17.478484837902904</v>
      </c>
      <c r="AC46" s="7">
        <v>33.254498714652961</v>
      </c>
      <c r="AD46">
        <v>29.421725419926194</v>
      </c>
      <c r="AE46">
        <v>13.617606762584607</v>
      </c>
      <c r="AF46">
        <v>34.228457583547559</v>
      </c>
      <c r="AG46">
        <v>-18.560266550217673</v>
      </c>
      <c r="AH46">
        <v>43.431748071979435</v>
      </c>
      <c r="AI46">
        <v>12.856212094757261</v>
      </c>
      <c r="AJ46">
        <v>56.643496143958878</v>
      </c>
    </row>
    <row r="47" spans="1:36" x14ac:dyDescent="0.2">
      <c r="A47">
        <v>39</v>
      </c>
      <c r="B47" s="1">
        <v>10.380361196664648</v>
      </c>
      <c r="C47" s="1">
        <v>15.74649733722573</v>
      </c>
      <c r="D47" s="1">
        <v>14.304038621625594</v>
      </c>
      <c r="E47" s="1">
        <v>19.764589722862812</v>
      </c>
      <c r="F47" s="1">
        <v>19.339025325948519</v>
      </c>
      <c r="G47" s="1">
        <v>18.965414943394975</v>
      </c>
      <c r="H47" s="1">
        <v>22.159649088401498</v>
      </c>
      <c r="I47" s="6">
        <v>10.914506946956164</v>
      </c>
      <c r="J47" s="6">
        <v>9.5475594475434349</v>
      </c>
      <c r="K47" s="6">
        <v>16.332774233985543</v>
      </c>
      <c r="L47" s="6">
        <v>23.021009157227905</v>
      </c>
      <c r="M47" s="6">
        <v>22.783949912251039</v>
      </c>
      <c r="N47" s="6">
        <v>25.913262931349223</v>
      </c>
      <c r="O47" s="6">
        <v>4.2928081744380506</v>
      </c>
      <c r="P47" s="1">
        <v>9.2970394869997577</v>
      </c>
      <c r="Q47" s="1">
        <v>9.330893066081801</v>
      </c>
      <c r="R47" s="1">
        <v>30.261575226565679</v>
      </c>
      <c r="S47" s="1">
        <v>21.358186548379695</v>
      </c>
      <c r="T47" s="1">
        <v>-1.6892960965986461</v>
      </c>
      <c r="U47" s="1">
        <v>37.205072495082518</v>
      </c>
      <c r="V47" s="1">
        <v>8.3111719257657111</v>
      </c>
      <c r="W47" s="7">
        <v>7.1078269030327457</v>
      </c>
      <c r="X47" s="7">
        <v>9.5845062338373594</v>
      </c>
      <c r="Y47" s="7">
        <v>31.783685032427918</v>
      </c>
      <c r="Z47" s="7">
        <v>14.750505390396645</v>
      </c>
      <c r="AA47" s="7">
        <v>11.309553925256219</v>
      </c>
      <c r="AB47" s="7">
        <v>26.531387973786494</v>
      </c>
      <c r="AC47" s="7">
        <v>16.963948793885606</v>
      </c>
      <c r="AD47">
        <v>7.1078269030327457</v>
      </c>
      <c r="AE47">
        <v>6.0967593507560407</v>
      </c>
      <c r="AF47">
        <v>42.451448806748857</v>
      </c>
      <c r="AG47">
        <v>10.941010780793292</v>
      </c>
      <c r="AH47">
        <v>0.99649633182649722</v>
      </c>
      <c r="AI47">
        <v>35.488469934466238</v>
      </c>
      <c r="AJ47">
        <v>7.7718463816568191</v>
      </c>
    </row>
    <row r="48" spans="1:36" x14ac:dyDescent="0.2">
      <c r="A48">
        <v>40</v>
      </c>
      <c r="B48" s="1">
        <v>9.0885433489371614</v>
      </c>
      <c r="C48" s="1">
        <v>15.653747268487965</v>
      </c>
      <c r="D48" s="1">
        <v>18.032940818851628</v>
      </c>
      <c r="E48" s="1">
        <v>16.256555649319008</v>
      </c>
      <c r="F48" s="1">
        <v>16.867791270542597</v>
      </c>
      <c r="G48" s="1">
        <v>21.167292086204057</v>
      </c>
      <c r="H48" s="1">
        <v>17.561025357170163</v>
      </c>
      <c r="I48" s="6">
        <v>8.501622156056504</v>
      </c>
      <c r="J48" s="6">
        <v>10.714856545642666</v>
      </c>
      <c r="K48" s="6">
        <v>8.4911338924020701</v>
      </c>
      <c r="L48" s="6">
        <v>15.296277447053136</v>
      </c>
      <c r="M48" s="6">
        <v>5.743024194145173</v>
      </c>
      <c r="N48" s="6">
        <v>34.805589704196834</v>
      </c>
      <c r="O48" s="6">
        <v>9.1531519056909527</v>
      </c>
      <c r="P48" s="1">
        <v>5.957318344513574</v>
      </c>
      <c r="Q48" s="1">
        <v>6.7209975876952193</v>
      </c>
      <c r="R48" s="1">
        <v>12.062121170684925</v>
      </c>
      <c r="S48" s="1">
        <v>18.241391398175715</v>
      </c>
      <c r="T48" s="1">
        <v>11.844821739728914</v>
      </c>
      <c r="U48" s="1">
        <v>25.682007022627264</v>
      </c>
      <c r="V48" s="1">
        <v>2.6021612723280505</v>
      </c>
      <c r="W48" s="7">
        <v>23.752808636890901</v>
      </c>
      <c r="X48" s="7">
        <v>14.543651339531166</v>
      </c>
      <c r="Y48" s="7">
        <v>17.591587139659993</v>
      </c>
      <c r="Z48" s="7">
        <v>21.918267514646132</v>
      </c>
      <c r="AA48" s="7">
        <v>30.169665809768638</v>
      </c>
      <c r="AB48" s="7">
        <v>0.69859422459796594</v>
      </c>
      <c r="AC48" s="7">
        <v>10.079019032040918</v>
      </c>
      <c r="AD48">
        <v>23.752808636890901</v>
      </c>
      <c r="AE48">
        <v>13.535477009296748</v>
      </c>
      <c r="AF48">
        <v>17.615277494404989</v>
      </c>
      <c r="AG48">
        <v>25.276535029292262</v>
      </c>
      <c r="AH48">
        <v>43.431748071979435</v>
      </c>
      <c r="AI48">
        <v>-29.093514438505082</v>
      </c>
      <c r="AJ48">
        <v>-12.882942903877243</v>
      </c>
    </row>
    <row r="49" spans="1:36" x14ac:dyDescent="0.2">
      <c r="A49">
        <v>41</v>
      </c>
      <c r="B49" s="1">
        <v>10.288201693379143</v>
      </c>
      <c r="C49" s="1">
        <v>11.312438896349345</v>
      </c>
      <c r="D49" s="1">
        <v>6.9361236084624238</v>
      </c>
      <c r="E49" s="1">
        <v>15.335080673944788</v>
      </c>
      <c r="F49" s="1">
        <v>14.875735805223012</v>
      </c>
      <c r="G49" s="1">
        <v>20.153318238089081</v>
      </c>
      <c r="H49" s="1">
        <v>21.938164718043939</v>
      </c>
      <c r="I49" s="6">
        <v>11.586789830474656</v>
      </c>
      <c r="J49" s="6">
        <v>18.209934173460613</v>
      </c>
      <c r="K49" s="6">
        <v>11.192340513961682</v>
      </c>
      <c r="L49" s="6">
        <v>14.189461362028487</v>
      </c>
      <c r="M49" s="6">
        <v>26.214408435551601</v>
      </c>
      <c r="N49" s="6">
        <v>16.08792390091395</v>
      </c>
      <c r="O49" s="6">
        <v>24.162474055578326</v>
      </c>
      <c r="P49" s="1">
        <v>10.176767988093605</v>
      </c>
      <c r="Q49" s="1">
        <v>11.331616822282273</v>
      </c>
      <c r="R49" s="1">
        <v>9.4947349144126285</v>
      </c>
      <c r="S49" s="1">
        <v>18.907523496311217</v>
      </c>
      <c r="T49" s="1">
        <v>11.107581290514577</v>
      </c>
      <c r="U49" s="1">
        <v>11.620839106940485</v>
      </c>
      <c r="V49" s="1">
        <v>13.172107502011089</v>
      </c>
      <c r="W49" s="7">
        <v>-1.2377150581990735E-3</v>
      </c>
      <c r="X49" s="7">
        <v>32.887415449514421</v>
      </c>
      <c r="Y49" s="7">
        <v>27.084832904884319</v>
      </c>
      <c r="Z49" s="7">
        <v>28.62724935732648</v>
      </c>
      <c r="AA49" s="7">
        <v>13.833529270313557</v>
      </c>
      <c r="AB49" s="7">
        <v>1.7404506580426278</v>
      </c>
      <c r="AC49" s="7">
        <v>42.81725712906902</v>
      </c>
      <c r="AD49">
        <v>-1.2377150581990735E-3</v>
      </c>
      <c r="AE49">
        <v>41.05112317427163</v>
      </c>
      <c r="AF49">
        <v>34.228457583547559</v>
      </c>
      <c r="AG49">
        <v>38.694498714652958</v>
      </c>
      <c r="AH49">
        <v>6.6754408582055005</v>
      </c>
      <c r="AI49">
        <v>-26.488873354893428</v>
      </c>
      <c r="AJ49">
        <v>85.33177138720707</v>
      </c>
    </row>
    <row r="50" spans="1:36" x14ac:dyDescent="0.2">
      <c r="A50">
        <v>42</v>
      </c>
      <c r="B50" s="1">
        <v>15.318867750298711</v>
      </c>
      <c r="C50" s="1">
        <v>15.275683924343113</v>
      </c>
      <c r="D50" s="1">
        <v>15.66803504480108</v>
      </c>
      <c r="E50" s="1">
        <v>17.431449068412427</v>
      </c>
      <c r="F50" s="1">
        <v>14.196343360819009</v>
      </c>
      <c r="G50" s="1">
        <v>17.860665175017612</v>
      </c>
      <c r="H50" s="1">
        <v>20.969780472978705</v>
      </c>
      <c r="I50" s="6">
        <v>11.858572969789517</v>
      </c>
      <c r="J50" s="6">
        <v>18.326258394830838</v>
      </c>
      <c r="K50" s="6">
        <v>12.241402472099178</v>
      </c>
      <c r="L50" s="6">
        <v>15.187054724718228</v>
      </c>
      <c r="M50" s="6">
        <v>8.7863997812347421</v>
      </c>
      <c r="N50" s="6">
        <v>6.6700930507022527</v>
      </c>
      <c r="O50" s="6">
        <v>32.916883658313026</v>
      </c>
      <c r="P50" s="1">
        <v>7.8090986079700357</v>
      </c>
      <c r="Q50" s="1">
        <v>3.8822952888388258</v>
      </c>
      <c r="R50" s="1">
        <v>13.986891587039809</v>
      </c>
      <c r="S50" s="1">
        <v>2.5206340475129263</v>
      </c>
      <c r="T50" s="1">
        <v>3.2437647574605482</v>
      </c>
      <c r="U50" s="1">
        <v>1.878053239599133</v>
      </c>
      <c r="V50" s="1">
        <v>-1.6920197843907125</v>
      </c>
      <c r="W50" s="7">
        <v>30.900969786430444</v>
      </c>
      <c r="X50" s="7">
        <v>5.2421003085540523</v>
      </c>
      <c r="Y50" s="7">
        <v>19.06338365569194</v>
      </c>
      <c r="Z50" s="7">
        <v>15.270218028489817</v>
      </c>
      <c r="AA50" s="7">
        <v>18.879208404559346</v>
      </c>
      <c r="AB50" s="7">
        <v>27.207888864590061</v>
      </c>
      <c r="AC50" s="7">
        <v>-2.1174082668345574E-3</v>
      </c>
      <c r="AD50">
        <v>30.900969786430444</v>
      </c>
      <c r="AE50">
        <v>-0.41684953716892148</v>
      </c>
      <c r="AF50">
        <v>20.190921397460894</v>
      </c>
      <c r="AG50">
        <v>11.980436056979634</v>
      </c>
      <c r="AH50">
        <v>18.028218910258527</v>
      </c>
      <c r="AI50">
        <v>37.179722161475148</v>
      </c>
      <c r="AJ50">
        <v>-43.126352224800506</v>
      </c>
    </row>
    <row r="51" spans="1:36" x14ac:dyDescent="0.2">
      <c r="A51">
        <v>43</v>
      </c>
      <c r="B51" s="1">
        <v>14.207315461845553</v>
      </c>
      <c r="C51" s="1">
        <v>17.361224587812398</v>
      </c>
      <c r="D51" s="1">
        <v>14.966278714535765</v>
      </c>
      <c r="E51" s="1">
        <v>17.467226661922634</v>
      </c>
      <c r="F51" s="1">
        <v>19.652011288930193</v>
      </c>
      <c r="G51" s="1">
        <v>19.187921927683355</v>
      </c>
      <c r="H51" s="1">
        <v>20.017390771003772</v>
      </c>
      <c r="I51" s="6">
        <v>6.5175608299337</v>
      </c>
      <c r="J51" s="6">
        <v>4.8535121899677902</v>
      </c>
      <c r="K51" s="6">
        <v>10.856121176977997</v>
      </c>
      <c r="L51" s="6">
        <v>17.806878083809902</v>
      </c>
      <c r="M51" s="6">
        <v>18.034427424264518</v>
      </c>
      <c r="N51" s="6">
        <v>21.821644078042084</v>
      </c>
      <c r="O51" s="6">
        <v>15.46883239425512</v>
      </c>
      <c r="P51" s="1">
        <v>7.39256288538202</v>
      </c>
      <c r="Q51" s="1">
        <v>17.982071623712365</v>
      </c>
      <c r="R51" s="1">
        <v>10.473194821245432</v>
      </c>
      <c r="S51" s="1">
        <v>5.0628173578832047</v>
      </c>
      <c r="T51" s="1">
        <v>23.591821441767614</v>
      </c>
      <c r="U51" s="1">
        <v>24.576282337301215</v>
      </c>
      <c r="V51" s="1">
        <v>-25.603729178282272</v>
      </c>
      <c r="W51" s="7">
        <v>21.105595711307505</v>
      </c>
      <c r="X51" s="7">
        <v>3.8593098556220453</v>
      </c>
      <c r="Y51" s="7">
        <v>9.2629126929917973</v>
      </c>
      <c r="Z51" s="7">
        <v>18.76690262790494</v>
      </c>
      <c r="AA51" s="7">
        <v>32.863116271272098</v>
      </c>
      <c r="AB51" s="7">
        <v>19.362702130292881</v>
      </c>
      <c r="AC51" s="7">
        <v>21.73496617670931</v>
      </c>
      <c r="AD51">
        <v>21.105595711307505</v>
      </c>
      <c r="AE51">
        <v>-2.4910352165669325</v>
      </c>
      <c r="AF51">
        <v>3.040097212735648</v>
      </c>
      <c r="AG51">
        <v>18.973805255809886</v>
      </c>
      <c r="AH51">
        <v>49.492011610362212</v>
      </c>
      <c r="AI51">
        <v>17.566755325732203</v>
      </c>
      <c r="AJ51">
        <v>22.084898530127926</v>
      </c>
    </row>
    <row r="52" spans="1:36" x14ac:dyDescent="0.2">
      <c r="A52">
        <v>44</v>
      </c>
      <c r="B52" s="1">
        <v>7.3167283499251399</v>
      </c>
      <c r="C52" s="1">
        <v>12.958201210749948</v>
      </c>
      <c r="D52" s="1">
        <v>13.421987972584612</v>
      </c>
      <c r="E52" s="1">
        <v>13.018626790709526</v>
      </c>
      <c r="F52" s="1">
        <v>18.434588485740864</v>
      </c>
      <c r="G52" s="1">
        <v>25.262634466346935</v>
      </c>
      <c r="H52" s="1">
        <v>17.654524993849574</v>
      </c>
      <c r="I52" s="6">
        <v>10.46055047274881</v>
      </c>
      <c r="J52" s="6">
        <v>5.1600431845397301</v>
      </c>
      <c r="K52" s="6">
        <v>14.343531166635993</v>
      </c>
      <c r="L52" s="6">
        <v>15.420822716513577</v>
      </c>
      <c r="M52" s="6">
        <v>10.00718449935634</v>
      </c>
      <c r="N52" s="6">
        <v>13.103931938024179</v>
      </c>
      <c r="O52" s="6">
        <v>15.39754265702976</v>
      </c>
      <c r="P52" s="1">
        <v>10.133297076144606</v>
      </c>
      <c r="Q52" s="1">
        <v>18.983413553930085</v>
      </c>
      <c r="R52" s="1">
        <v>-4.4066062028215498</v>
      </c>
      <c r="S52" s="1">
        <v>39.430796866609938</v>
      </c>
      <c r="T52" s="1">
        <v>36.392516431471421</v>
      </c>
      <c r="U52" s="1">
        <v>32.57539229885267</v>
      </c>
      <c r="V52" s="1">
        <v>74.697488271314626</v>
      </c>
      <c r="W52" s="7">
        <v>27.443119302790375</v>
      </c>
      <c r="X52" s="7">
        <v>8.3047359481422944</v>
      </c>
      <c r="Y52" s="7">
        <v>0.11717411553796941</v>
      </c>
      <c r="Z52" s="7">
        <v>28.62724935732648</v>
      </c>
      <c r="AA52" s="7">
        <v>9.9633666002384551</v>
      </c>
      <c r="AB52" s="7">
        <v>5.1401632588397055</v>
      </c>
      <c r="AC52" s="7">
        <v>3.2379326611593608</v>
      </c>
      <c r="AD52">
        <v>27.443119302790375</v>
      </c>
      <c r="AE52">
        <v>4.1771039222134414</v>
      </c>
      <c r="AF52">
        <v>-12.964945297808553</v>
      </c>
      <c r="AG52">
        <v>38.694498714652958</v>
      </c>
      <c r="AH52">
        <v>-2.0324251494634753</v>
      </c>
      <c r="AI52">
        <v>-17.989591852900734</v>
      </c>
      <c r="AJ52">
        <v>-33.406202016521917</v>
      </c>
    </row>
    <row r="53" spans="1:36" x14ac:dyDescent="0.2">
      <c r="A53">
        <v>45</v>
      </c>
      <c r="B53" s="1">
        <v>9.2214346147981594</v>
      </c>
      <c r="C53" s="1">
        <v>13.575944747203742</v>
      </c>
      <c r="D53" s="1">
        <v>10.868448352758579</v>
      </c>
      <c r="E53" s="1">
        <v>15.832081248141893</v>
      </c>
      <c r="F53" s="1">
        <v>18.259871905199468</v>
      </c>
      <c r="G53" s="1">
        <v>18.03645990101267</v>
      </c>
      <c r="H53" s="1">
        <v>25.437022038973659</v>
      </c>
      <c r="I53" s="6">
        <v>11.295074144225843</v>
      </c>
      <c r="J53" s="6">
        <v>14.973033949726034</v>
      </c>
      <c r="K53" s="6">
        <v>17.566220930317154</v>
      </c>
      <c r="L53" s="6">
        <v>8.5060692002398604</v>
      </c>
      <c r="M53" s="6">
        <v>8.0181763572557632</v>
      </c>
      <c r="N53" s="6">
        <v>19.539785171177851</v>
      </c>
      <c r="O53" s="6">
        <v>12.830594981152631</v>
      </c>
      <c r="P53" s="1">
        <v>11.139890233214009</v>
      </c>
      <c r="Q53" s="1">
        <v>6.5943409504043888</v>
      </c>
      <c r="R53" s="1">
        <v>8.7298914917333992</v>
      </c>
      <c r="S53" s="1">
        <v>8.8409429117212213</v>
      </c>
      <c r="T53" s="1">
        <v>17.906041259478226</v>
      </c>
      <c r="U53" s="1">
        <v>14.573264853956186</v>
      </c>
      <c r="V53" s="1">
        <v>33.566252408933757</v>
      </c>
      <c r="W53" s="7">
        <v>16.910017305540922</v>
      </c>
      <c r="X53" s="7">
        <v>17.165160327068364</v>
      </c>
      <c r="Y53" s="7">
        <v>9.5387530472268427</v>
      </c>
      <c r="Z53" s="7">
        <v>15.617168937295139</v>
      </c>
      <c r="AA53" s="7">
        <v>17.458351610223335</v>
      </c>
      <c r="AB53" s="7">
        <v>30.15044846726407</v>
      </c>
      <c r="AC53" s="7">
        <v>17.580537367321007</v>
      </c>
      <c r="AD53">
        <v>16.910017305540922</v>
      </c>
      <c r="AE53">
        <v>17.467740490602544</v>
      </c>
      <c r="AF53">
        <v>3.5228178326469761</v>
      </c>
      <c r="AG53">
        <v>12.674337874590279</v>
      </c>
      <c r="AH53">
        <v>14.831291123002506</v>
      </c>
      <c r="AI53">
        <v>44.536121168160179</v>
      </c>
      <c r="AJ53">
        <v>9.6216121019630183</v>
      </c>
    </row>
    <row r="54" spans="1:36" x14ac:dyDescent="0.2">
      <c r="A54">
        <v>46</v>
      </c>
      <c r="B54" s="1">
        <v>10.566962494431161</v>
      </c>
      <c r="C54" s="1">
        <v>7.3970842395426635</v>
      </c>
      <c r="D54" s="1">
        <v>17.876425890722938</v>
      </c>
      <c r="E54" s="1">
        <v>19.397228280802818</v>
      </c>
      <c r="F54" s="1">
        <v>20.825786100626882</v>
      </c>
      <c r="G54" s="1">
        <v>20.2155788619541</v>
      </c>
      <c r="H54" s="1">
        <v>23.807912197681823</v>
      </c>
      <c r="I54" s="6">
        <v>7.4980379220196722</v>
      </c>
      <c r="J54" s="6">
        <v>12.803600120172129</v>
      </c>
      <c r="K54" s="6">
        <v>19.291454436234496</v>
      </c>
      <c r="L54" s="6">
        <v>20.280029978658682</v>
      </c>
      <c r="M54" s="6">
        <v>13.84207574632126</v>
      </c>
      <c r="N54" s="6">
        <v>23.840052346715556</v>
      </c>
      <c r="O54" s="6">
        <v>23.053916001680953</v>
      </c>
      <c r="P54" s="1">
        <v>12.141143069321098</v>
      </c>
      <c r="Q54" s="1">
        <v>11.461551731737334</v>
      </c>
      <c r="R54" s="1">
        <v>10.591215097911936</v>
      </c>
      <c r="S54" s="1">
        <v>25.947839050550982</v>
      </c>
      <c r="T54" s="1">
        <v>16.084381168418595</v>
      </c>
      <c r="U54" s="1">
        <v>28.950971259276074</v>
      </c>
      <c r="V54" s="1">
        <v>64.538822051205329</v>
      </c>
      <c r="W54" s="7">
        <v>15.044255329157412</v>
      </c>
      <c r="X54" s="7">
        <v>10.840265673328421</v>
      </c>
      <c r="Y54" s="7">
        <v>27.084832904884319</v>
      </c>
      <c r="Z54" s="7">
        <v>12.44252540854084</v>
      </c>
      <c r="AA54" s="7">
        <v>15.18626207345126</v>
      </c>
      <c r="AB54" s="7">
        <v>32.920168627300384</v>
      </c>
      <c r="AC54" s="7">
        <v>11.1161629175361</v>
      </c>
      <c r="AD54">
        <v>15.044255329157412</v>
      </c>
      <c r="AE54">
        <v>7.9803985099926322</v>
      </c>
      <c r="AF54">
        <v>34.228457583547559</v>
      </c>
      <c r="AG54">
        <v>6.3250508170816824</v>
      </c>
      <c r="AH54">
        <v>9.7190896652653382</v>
      </c>
      <c r="AI54">
        <v>51.460421568250958</v>
      </c>
      <c r="AJ54">
        <v>-9.7715112473916967</v>
      </c>
    </row>
    <row r="55" spans="1:36" x14ac:dyDescent="0.2">
      <c r="A55">
        <v>47</v>
      </c>
      <c r="B55" s="1">
        <v>4.2459141064660635</v>
      </c>
      <c r="C55" s="1">
        <v>12.120406371057751</v>
      </c>
      <c r="D55" s="1">
        <v>11.561565230620991</v>
      </c>
      <c r="E55" s="1">
        <v>17.407212691025002</v>
      </c>
      <c r="F55" s="1">
        <v>18.539714861843599</v>
      </c>
      <c r="G55" s="1">
        <v>19.426292603412826</v>
      </c>
      <c r="H55" s="1">
        <v>16.743513725249272</v>
      </c>
      <c r="I55" s="6">
        <v>15.405359311934584</v>
      </c>
      <c r="J55" s="6">
        <v>16.043850423072339</v>
      </c>
      <c r="K55" s="6">
        <v>15.494186919878063</v>
      </c>
      <c r="L55" s="6">
        <v>9.2086727096875762</v>
      </c>
      <c r="M55" s="6">
        <v>9.2761623832596225</v>
      </c>
      <c r="N55" s="6">
        <v>23.238159006337987</v>
      </c>
      <c r="O55" s="6">
        <v>17.695523199796444</v>
      </c>
      <c r="P55" s="1">
        <v>4.3627203045317904</v>
      </c>
      <c r="Q55" s="1">
        <v>13.069700115888459</v>
      </c>
      <c r="R55" s="1">
        <v>1.3442381414033147</v>
      </c>
      <c r="S55" s="1">
        <v>22.559912624203672</v>
      </c>
      <c r="T55" s="1">
        <v>11.298904509811706</v>
      </c>
      <c r="U55" s="1">
        <v>16.662434488382409</v>
      </c>
      <c r="V55" s="1">
        <v>27.930121697588415</v>
      </c>
      <c r="W55" s="7">
        <v>25.780314257096158</v>
      </c>
      <c r="X55" s="7">
        <v>10.25850992489468</v>
      </c>
      <c r="Y55" s="7">
        <v>27.084832904884319</v>
      </c>
      <c r="Z55" s="7">
        <v>36.85892556321572</v>
      </c>
      <c r="AA55" s="7">
        <v>30.169665809768638</v>
      </c>
      <c r="AB55" s="7">
        <v>-7.2583548303235541E-4</v>
      </c>
      <c r="AC55" s="7">
        <v>33.254498714652961</v>
      </c>
      <c r="AD55">
        <v>25.780314257096158</v>
      </c>
      <c r="AE55">
        <v>7.1077648873420207</v>
      </c>
      <c r="AF55">
        <v>34.228457583547559</v>
      </c>
      <c r="AG55">
        <v>55.157851126431439</v>
      </c>
      <c r="AH55">
        <v>43.431748071979435</v>
      </c>
      <c r="AI55">
        <v>-30.841814588707578</v>
      </c>
      <c r="AJ55">
        <v>56.643496143958878</v>
      </c>
    </row>
    <row r="56" spans="1:36" x14ac:dyDescent="0.2">
      <c r="A56">
        <v>48</v>
      </c>
      <c r="B56" s="1">
        <v>4.4980470925424481</v>
      </c>
      <c r="C56" s="1">
        <v>13.536971949191818</v>
      </c>
      <c r="D56" s="1">
        <v>13.473957236473662</v>
      </c>
      <c r="E56" s="1">
        <v>14.232835027898313</v>
      </c>
      <c r="F56" s="1">
        <v>18.925196711064689</v>
      </c>
      <c r="G56" s="1">
        <v>13.968095976489984</v>
      </c>
      <c r="H56" s="1">
        <v>20.467264069836855</v>
      </c>
      <c r="I56" s="6">
        <v>9.4336847114484783</v>
      </c>
      <c r="J56" s="6">
        <v>7.9982278535056199</v>
      </c>
      <c r="K56" s="6">
        <v>18.588673388971628</v>
      </c>
      <c r="L56" s="6">
        <v>17.269684705976871</v>
      </c>
      <c r="M56" s="6">
        <v>25.96229124781992</v>
      </c>
      <c r="N56" s="6">
        <v>22.662953442834706</v>
      </c>
      <c r="O56" s="6">
        <v>21.624462331695167</v>
      </c>
      <c r="P56" s="1">
        <v>10.951362610483351</v>
      </c>
      <c r="Q56" s="1">
        <v>-2.0704053968645422</v>
      </c>
      <c r="R56" s="1">
        <v>22.74924374677715</v>
      </c>
      <c r="S56" s="1">
        <v>10.090293180778795</v>
      </c>
      <c r="T56" s="1">
        <v>37.692195512266565</v>
      </c>
      <c r="U56" s="1">
        <v>5.7731437856504915</v>
      </c>
      <c r="V56" s="1">
        <v>-29.039160492199997</v>
      </c>
      <c r="W56" s="7">
        <v>8.1449652460720543</v>
      </c>
      <c r="X56" s="7">
        <v>18.118689003732843</v>
      </c>
      <c r="Y56" s="7">
        <v>27.084832904884319</v>
      </c>
      <c r="Z56" s="7">
        <v>18.249300389479068</v>
      </c>
      <c r="AA56" s="7">
        <v>19.168899459514662</v>
      </c>
      <c r="AB56" s="7">
        <v>9.3872218860271737</v>
      </c>
      <c r="AC56" s="7">
        <v>32.899818563401944</v>
      </c>
      <c r="AD56">
        <v>8.1449652460720543</v>
      </c>
      <c r="AE56">
        <v>18.898033505599265</v>
      </c>
      <c r="AF56">
        <v>34.228457583547559</v>
      </c>
      <c r="AG56">
        <v>17.938600778958133</v>
      </c>
      <c r="AH56">
        <v>18.680023783907995</v>
      </c>
      <c r="AI56">
        <v>-7.3719452849320621</v>
      </c>
      <c r="AJ56">
        <v>55.57945569020584</v>
      </c>
    </row>
    <row r="57" spans="1:36" x14ac:dyDescent="0.2">
      <c r="A57">
        <v>49</v>
      </c>
      <c r="B57" s="1">
        <v>7.4536297279653123</v>
      </c>
      <c r="C57" s="1">
        <v>16.212261452897799</v>
      </c>
      <c r="D57" s="1">
        <v>14.711890260670488</v>
      </c>
      <c r="E57" s="1">
        <v>12.135509316367393</v>
      </c>
      <c r="F57" s="1">
        <v>19.307560653644927</v>
      </c>
      <c r="G57" s="1">
        <v>22.310304335909272</v>
      </c>
      <c r="H57" s="1">
        <v>28.576393620148703</v>
      </c>
      <c r="I57" s="6">
        <v>11.662544588468972</v>
      </c>
      <c r="J57" s="6">
        <v>14.925937081891405</v>
      </c>
      <c r="K57" s="6">
        <v>14.462648364769795</v>
      </c>
      <c r="L57" s="6">
        <v>12.727666798284618</v>
      </c>
      <c r="M57" s="6">
        <v>24.580543347939354</v>
      </c>
      <c r="N57" s="6">
        <v>22.842591431167495</v>
      </c>
      <c r="O57" s="6">
        <v>25.069927501032673</v>
      </c>
      <c r="P57" s="1">
        <v>7.1333955729964842</v>
      </c>
      <c r="Q57" s="1">
        <v>13.318578568645922</v>
      </c>
      <c r="R57" s="1">
        <v>15.71745669477755</v>
      </c>
      <c r="S57" s="1">
        <v>26.290098464452498</v>
      </c>
      <c r="T57" s="1">
        <v>13.078517159012561</v>
      </c>
      <c r="U57" s="1">
        <v>36.252641463781046</v>
      </c>
      <c r="V57" s="1">
        <v>-0.59349737188531293</v>
      </c>
      <c r="W57" s="7">
        <v>29.873982388049836</v>
      </c>
      <c r="X57" s="7">
        <v>17.843953282798889</v>
      </c>
      <c r="Y57" s="7">
        <v>27.084832904884319</v>
      </c>
      <c r="Z57" s="7">
        <v>28.62724935732648</v>
      </c>
      <c r="AA57" s="7">
        <v>18.006578809846616</v>
      </c>
      <c r="AB57" s="7">
        <v>32.596959266818097</v>
      </c>
      <c r="AC57" s="7">
        <v>18.71366799397984</v>
      </c>
      <c r="AD57">
        <v>29.873982388049836</v>
      </c>
      <c r="AE57">
        <v>18.485929924198334</v>
      </c>
      <c r="AF57">
        <v>34.228457583547559</v>
      </c>
      <c r="AG57">
        <v>38.694498714652958</v>
      </c>
      <c r="AH57">
        <v>16.064802322154886</v>
      </c>
      <c r="AI57">
        <v>50.652398167045249</v>
      </c>
      <c r="AJ57">
        <v>13.021003981939527</v>
      </c>
    </row>
    <row r="58" spans="1:36" x14ac:dyDescent="0.2">
      <c r="A58">
        <v>50</v>
      </c>
      <c r="B58" s="1">
        <v>10.487670259283536</v>
      </c>
      <c r="C58" s="1">
        <v>7.5667798123321033</v>
      </c>
      <c r="D58" s="1">
        <v>18.43441774457721</v>
      </c>
      <c r="E58" s="1">
        <v>11.586466729294456</v>
      </c>
      <c r="F58" s="1">
        <v>13.61395984097895</v>
      </c>
      <c r="G58" s="1">
        <v>20.03860525459875</v>
      </c>
      <c r="H58" s="1">
        <v>20.493270701895689</v>
      </c>
      <c r="I58" s="6">
        <v>15.92016889215396</v>
      </c>
      <c r="J58" s="6">
        <v>6.9974957227850183</v>
      </c>
      <c r="K58" s="6">
        <v>7.6564453364504086</v>
      </c>
      <c r="L58" s="6">
        <v>21.798372470480416</v>
      </c>
      <c r="M58" s="6">
        <v>40.937092610548433</v>
      </c>
      <c r="N58" s="6">
        <v>26.170462174416954</v>
      </c>
      <c r="O58" s="6">
        <v>14.677143348552452</v>
      </c>
      <c r="P58" s="1">
        <v>8.9126499805107358</v>
      </c>
      <c r="Q58" s="1">
        <v>13.579252712326515</v>
      </c>
      <c r="R58" s="1">
        <v>16.740725411601716</v>
      </c>
      <c r="S58" s="1">
        <v>12.987170420069614</v>
      </c>
      <c r="T58" s="1">
        <v>47.824445362360052</v>
      </c>
      <c r="U58" s="1">
        <v>26.130735716427278</v>
      </c>
      <c r="V58" s="1">
        <v>-5.4739988838288944</v>
      </c>
      <c r="W58" s="7">
        <v>7.7811995495838344</v>
      </c>
      <c r="X58" s="7">
        <v>13.220667268024327</v>
      </c>
      <c r="Y58" s="7">
        <v>0.9714355103241582</v>
      </c>
      <c r="Z58" s="7">
        <v>5.8616694111323371</v>
      </c>
      <c r="AA58" s="7">
        <v>37.692253336505196</v>
      </c>
      <c r="AB58" s="7">
        <v>20.240974209882204</v>
      </c>
      <c r="AC58" s="7">
        <v>0.48386533040920465</v>
      </c>
      <c r="AD58">
        <v>7.7811995495838344</v>
      </c>
      <c r="AE58">
        <v>11.551000902036492</v>
      </c>
      <c r="AF58">
        <v>-11.469987856932724</v>
      </c>
      <c r="AG58">
        <v>-6.8366611777353254</v>
      </c>
      <c r="AH58">
        <v>60.357570007136694</v>
      </c>
      <c r="AI58">
        <v>19.762435524705516</v>
      </c>
      <c r="AJ58">
        <v>-41.668404008772391</v>
      </c>
    </row>
    <row r="59" spans="1:36" x14ac:dyDescent="0.2">
      <c r="A59">
        <v>51</v>
      </c>
      <c r="B59" s="1">
        <v>8.4740233528015114</v>
      </c>
      <c r="C59" s="1">
        <v>13.154827207460809</v>
      </c>
      <c r="D59" s="1">
        <v>18.580899084326113</v>
      </c>
      <c r="E59" s="1">
        <v>19.30137606658424</v>
      </c>
      <c r="F59" s="1">
        <v>23.932553161019687</v>
      </c>
      <c r="G59" s="1">
        <v>21.288407504486038</v>
      </c>
      <c r="H59" s="1">
        <v>18.062775786039264</v>
      </c>
      <c r="I59" s="6">
        <v>5.4900361877317749</v>
      </c>
      <c r="J59" s="6">
        <v>6.2134840753385747</v>
      </c>
      <c r="K59" s="6">
        <v>13.684871877528311</v>
      </c>
      <c r="L59" s="6">
        <v>19.534871638433867</v>
      </c>
      <c r="M59" s="6">
        <v>17.493366365414861</v>
      </c>
      <c r="N59" s="6">
        <v>12.718775756164742</v>
      </c>
      <c r="O59" s="6">
        <v>23.003962159189943</v>
      </c>
      <c r="P59" s="1">
        <v>14.324300683589129</v>
      </c>
      <c r="Q59" s="1">
        <v>10.622080216257309</v>
      </c>
      <c r="R59" s="1">
        <v>18.2009657721621</v>
      </c>
      <c r="S59" s="1">
        <v>17.874227260811615</v>
      </c>
      <c r="T59" s="1">
        <v>25.019988480793632</v>
      </c>
      <c r="U59" s="1">
        <v>11.069015011853871</v>
      </c>
      <c r="V59" s="1">
        <v>3.2438387273050289</v>
      </c>
      <c r="W59" s="7">
        <v>10.363197286609491</v>
      </c>
      <c r="X59" s="7">
        <v>16.842501849989311</v>
      </c>
      <c r="Y59" s="7">
        <v>12.549330270135197</v>
      </c>
      <c r="Z59" s="7">
        <v>34.010378586429184</v>
      </c>
      <c r="AA59" s="7">
        <v>20.625404927838872</v>
      </c>
      <c r="AB59" s="7">
        <v>11.54417045943295</v>
      </c>
      <c r="AC59" s="7">
        <v>33.254498714652961</v>
      </c>
      <c r="AD59">
        <v>10.363197286609491</v>
      </c>
      <c r="AE59">
        <v>16.983752774983966</v>
      </c>
      <c r="AF59">
        <v>8.7913279727365961</v>
      </c>
      <c r="AG59">
        <v>49.460757172858365</v>
      </c>
      <c r="AH59">
        <v>21.95716108763747</v>
      </c>
      <c r="AI59">
        <v>-1.979573851417622</v>
      </c>
      <c r="AJ59">
        <v>56.643496143958878</v>
      </c>
    </row>
    <row r="60" spans="1:36" x14ac:dyDescent="0.2">
      <c r="A60">
        <v>52</v>
      </c>
      <c r="B60" s="1">
        <v>11.531001899344524</v>
      </c>
      <c r="C60" s="1">
        <v>18.13859369121684</v>
      </c>
      <c r="D60" s="1">
        <v>15.646203731773749</v>
      </c>
      <c r="E60" s="1">
        <v>16.384110855865391</v>
      </c>
      <c r="F60" s="1">
        <v>16.880678638331645</v>
      </c>
      <c r="G60" s="1">
        <v>17.875964028000883</v>
      </c>
      <c r="H60" s="1">
        <v>18.900295984273402</v>
      </c>
      <c r="I60" s="6">
        <v>14.700469103422202</v>
      </c>
      <c r="J60" s="6">
        <v>13.155270017329711</v>
      </c>
      <c r="K60" s="6">
        <v>19.370927797294861</v>
      </c>
      <c r="L60" s="6">
        <v>10.522029391513456</v>
      </c>
      <c r="M60" s="6">
        <v>16.870560510678992</v>
      </c>
      <c r="N60" s="6">
        <v>25.58233911465739</v>
      </c>
      <c r="O60" s="6">
        <v>24.869568359400919</v>
      </c>
      <c r="P60" s="1">
        <v>16.149498275778051</v>
      </c>
      <c r="Q60" s="1">
        <v>8.8367637440775937</v>
      </c>
      <c r="R60" s="1">
        <v>15.946199641302011</v>
      </c>
      <c r="S60" s="1">
        <v>14.265686050181538</v>
      </c>
      <c r="T60" s="1">
        <v>17.589515993202554</v>
      </c>
      <c r="U60" s="1">
        <v>20.11340751349217</v>
      </c>
      <c r="V60" s="1">
        <v>9.4716135764933274</v>
      </c>
      <c r="W60" s="7">
        <v>14.499779922134973</v>
      </c>
      <c r="X60" s="7">
        <v>17.916371548752366</v>
      </c>
      <c r="Y60" s="7">
        <v>10.532168658204784</v>
      </c>
      <c r="Z60" s="7">
        <v>14.926436885234228</v>
      </c>
      <c r="AA60" s="7">
        <v>11.589823444261489</v>
      </c>
      <c r="AB60" s="7">
        <v>37.200459320268067</v>
      </c>
      <c r="AC60" s="7">
        <v>19.135309307557002</v>
      </c>
      <c r="AD60">
        <v>14.499779922134973</v>
      </c>
      <c r="AE60">
        <v>18.594557323128548</v>
      </c>
      <c r="AF60">
        <v>5.2612951518583735</v>
      </c>
      <c r="AG60">
        <v>11.292873770468457</v>
      </c>
      <c r="AH60">
        <v>1.6271027495883497</v>
      </c>
      <c r="AI60">
        <v>62.161148300670156</v>
      </c>
      <c r="AJ60">
        <v>14.285927922671005</v>
      </c>
    </row>
    <row r="61" spans="1:36" x14ac:dyDescent="0.2">
      <c r="A61">
        <v>53</v>
      </c>
      <c r="B61" s="1">
        <v>10.976425488916247</v>
      </c>
      <c r="C61" s="1">
        <v>14.886347515284408</v>
      </c>
      <c r="D61" s="1">
        <v>15.891362927445451</v>
      </c>
      <c r="E61" s="1">
        <v>14.898037166880725</v>
      </c>
      <c r="F61" s="1">
        <v>21.140016252348047</v>
      </c>
      <c r="G61" s="1">
        <v>21.388897635522795</v>
      </c>
      <c r="H61" s="1">
        <v>17.306076106286891</v>
      </c>
      <c r="I61" s="6">
        <v>7.8826357292927529</v>
      </c>
      <c r="J61" s="6">
        <v>11.212176197054358</v>
      </c>
      <c r="K61" s="6">
        <v>10.875584234428612</v>
      </c>
      <c r="L61" s="6">
        <v>13.27942078843334</v>
      </c>
      <c r="M61" s="6">
        <v>3.2710379379080763</v>
      </c>
      <c r="N61" s="6">
        <v>16.880056898851446</v>
      </c>
      <c r="O61" s="6">
        <v>18.586692302871374</v>
      </c>
      <c r="P61" s="1">
        <v>13.600210297338537</v>
      </c>
      <c r="Q61" s="1">
        <v>16.805920184109279</v>
      </c>
      <c r="R61" s="1">
        <v>10.275848981566154</v>
      </c>
      <c r="S61" s="1">
        <v>4.890096569452048</v>
      </c>
      <c r="T61" s="1">
        <v>11.996665292090499</v>
      </c>
      <c r="U61" s="1">
        <v>14.507125658674155</v>
      </c>
      <c r="V61" s="1">
        <v>40.451055155483282</v>
      </c>
      <c r="W61" s="7">
        <v>28.996782645660311</v>
      </c>
      <c r="X61" s="7">
        <v>16.754735553632809</v>
      </c>
      <c r="Y61" s="7">
        <v>23.440629126557397</v>
      </c>
      <c r="Z61" s="7">
        <v>28.62724935732648</v>
      </c>
      <c r="AA61" s="7">
        <v>7.1096696877162842</v>
      </c>
      <c r="AB61" s="7">
        <v>4.5541206882150975</v>
      </c>
      <c r="AC61" s="7">
        <v>19.023660766702378</v>
      </c>
      <c r="AD61">
        <v>28.996782645660311</v>
      </c>
      <c r="AE61">
        <v>16.852103330449211</v>
      </c>
      <c r="AF61">
        <v>27.851100971475446</v>
      </c>
      <c r="AG61">
        <v>38.694498714652958</v>
      </c>
      <c r="AH61">
        <v>-8.4532432026383599</v>
      </c>
      <c r="AI61">
        <v>-19.454698279462253</v>
      </c>
      <c r="AJ61">
        <v>13.950982300107134</v>
      </c>
    </row>
    <row r="62" spans="1:36" x14ac:dyDescent="0.2">
      <c r="A62">
        <v>54</v>
      </c>
      <c r="B62" s="1">
        <v>13.032428926183519</v>
      </c>
      <c r="C62" s="1">
        <v>11.095679409223493</v>
      </c>
      <c r="D62" s="1">
        <v>10.60726930629307</v>
      </c>
      <c r="E62" s="1">
        <v>19.574811094084552</v>
      </c>
      <c r="F62" s="1">
        <v>19.437291840630646</v>
      </c>
      <c r="G62" s="1">
        <v>20.689886414346248</v>
      </c>
      <c r="H62" s="1">
        <v>22.308511448450432</v>
      </c>
      <c r="I62" s="6">
        <v>11.174356182774753</v>
      </c>
      <c r="J62" s="6">
        <v>15.008504820828465</v>
      </c>
      <c r="K62" s="6">
        <v>18.928512223366774</v>
      </c>
      <c r="L62" s="6">
        <v>16.103631458064836</v>
      </c>
      <c r="M62" s="6">
        <v>11.220629148907847</v>
      </c>
      <c r="N62" s="6">
        <v>30.816899189064586</v>
      </c>
      <c r="O62" s="6">
        <v>23.301299471008299</v>
      </c>
      <c r="P62" s="1">
        <v>7.4472437386331327</v>
      </c>
      <c r="Q62" s="1">
        <v>10.872425424685197</v>
      </c>
      <c r="R62" s="1">
        <v>29.505839658654576</v>
      </c>
      <c r="S62" s="1">
        <v>14.15155195916287</v>
      </c>
      <c r="T62" s="1">
        <v>-1.3330589210874884</v>
      </c>
      <c r="U62" s="1">
        <v>13.682921660292632</v>
      </c>
      <c r="V62" s="1">
        <v>58.640392898697897</v>
      </c>
      <c r="W62" s="7">
        <v>13.859931320817756</v>
      </c>
      <c r="X62" s="7">
        <v>-4.3901598932114536E-4</v>
      </c>
      <c r="Y62" s="7">
        <v>23.508869447050269</v>
      </c>
      <c r="Z62" s="7">
        <v>28.628848883276589</v>
      </c>
      <c r="AA62" s="7">
        <v>12.069293699003552</v>
      </c>
      <c r="AB62" s="7">
        <v>35.95843837224696</v>
      </c>
      <c r="AC62" s="7">
        <v>13.629166947444894</v>
      </c>
      <c r="AD62">
        <v>13.859931320817756</v>
      </c>
      <c r="AE62">
        <v>-8.2806585239839823</v>
      </c>
      <c r="AF62">
        <v>27.970521532337973</v>
      </c>
      <c r="AG62">
        <v>38.697697766553176</v>
      </c>
      <c r="AH62">
        <v>2.7059108227579944</v>
      </c>
      <c r="AI62">
        <v>59.056095930617403</v>
      </c>
      <c r="AJ62">
        <v>-2.2324991576653161</v>
      </c>
    </row>
    <row r="63" spans="1:36" x14ac:dyDescent="0.2">
      <c r="A63">
        <v>55</v>
      </c>
      <c r="B63" s="1">
        <v>9.1808264553243841</v>
      </c>
      <c r="C63" s="1">
        <v>11.903320072453784</v>
      </c>
      <c r="D63" s="1">
        <v>18.678962378174802</v>
      </c>
      <c r="E63" s="1">
        <v>22.331076525662723</v>
      </c>
      <c r="F63" s="1">
        <v>10.799958103133033</v>
      </c>
      <c r="G63" s="1">
        <v>18.893750370395619</v>
      </c>
      <c r="H63" s="1">
        <v>21.265155599526157</v>
      </c>
      <c r="I63" s="6">
        <v>12.360175792639479</v>
      </c>
      <c r="J63" s="6">
        <v>20.127482091935342</v>
      </c>
      <c r="K63" s="6">
        <v>10.653894834982591</v>
      </c>
      <c r="L63" s="6">
        <v>17.295693417208234</v>
      </c>
      <c r="M63" s="6">
        <v>21.211090302102711</v>
      </c>
      <c r="N63" s="6">
        <v>30.223523882743407</v>
      </c>
      <c r="O63" s="6">
        <v>23.651303623768865</v>
      </c>
      <c r="P63" s="1">
        <v>14.857516074444536</v>
      </c>
      <c r="Q63" s="1">
        <v>20.067449541444571</v>
      </c>
      <c r="R63" s="1">
        <v>11.103722324566402</v>
      </c>
      <c r="S63" s="1">
        <v>37.478246546579037</v>
      </c>
      <c r="T63" s="1">
        <v>22.672952116987386</v>
      </c>
      <c r="U63" s="1">
        <v>22.356370971044662</v>
      </c>
      <c r="V63" s="1">
        <v>24.332244859757971</v>
      </c>
      <c r="W63" s="7">
        <v>16.344042545083095</v>
      </c>
      <c r="X63" s="7">
        <v>26.392726373308701</v>
      </c>
      <c r="Y63" s="7">
        <v>3.9307277456099516</v>
      </c>
      <c r="Z63" s="7">
        <v>26.050594887160695</v>
      </c>
      <c r="AA63" s="7">
        <v>-1.1697214872832351E-3</v>
      </c>
      <c r="AB63" s="7">
        <v>23.081600087307528</v>
      </c>
      <c r="AC63" s="7">
        <v>1.7680524325575926</v>
      </c>
      <c r="AD63">
        <v>16.344042545083095</v>
      </c>
      <c r="AE63">
        <v>31.309089559963059</v>
      </c>
      <c r="AF63">
        <v>-6.2912264451825841</v>
      </c>
      <c r="AG63">
        <v>33.541189774321388</v>
      </c>
      <c r="AH63">
        <v>-24.452631873346384</v>
      </c>
      <c r="AI63">
        <v>26.864000218268828</v>
      </c>
      <c r="AJ63">
        <v>-37.815842702327224</v>
      </c>
    </row>
    <row r="64" spans="1:36" x14ac:dyDescent="0.2">
      <c r="A64">
        <v>56</v>
      </c>
      <c r="B64" s="1">
        <v>4.3306910662430251</v>
      </c>
      <c r="C64" s="1">
        <v>15.054365125370182</v>
      </c>
      <c r="D64" s="1">
        <v>7.3374121269245682</v>
      </c>
      <c r="E64" s="1">
        <v>14.814734197012804</v>
      </c>
      <c r="F64" s="1">
        <v>16.333509249397618</v>
      </c>
      <c r="G64" s="1">
        <v>18.693573799084856</v>
      </c>
      <c r="H64" s="1">
        <v>24.54965901090485</v>
      </c>
      <c r="I64" s="6">
        <v>10.25111659908216</v>
      </c>
      <c r="J64" s="6">
        <v>9.7102150848938091</v>
      </c>
      <c r="K64" s="6">
        <v>11.961402431694383</v>
      </c>
      <c r="L64" s="6">
        <v>21.656469559111095</v>
      </c>
      <c r="M64" s="6">
        <v>18.825957492795876</v>
      </c>
      <c r="N64" s="6">
        <v>11.148976482741636</v>
      </c>
      <c r="O64" s="6">
        <v>20.896202633600137</v>
      </c>
      <c r="P64" s="1">
        <v>11.698126835531864</v>
      </c>
      <c r="Q64" s="1">
        <v>11.729226477690878</v>
      </c>
      <c r="R64" s="1">
        <v>12.893532725830825</v>
      </c>
      <c r="S64" s="1">
        <v>3.3488445375090912</v>
      </c>
      <c r="T64" s="1">
        <v>8.2822065984601707</v>
      </c>
      <c r="U64" s="1">
        <v>10.426260761405237</v>
      </c>
      <c r="V64" s="1">
        <v>41.763003606791365</v>
      </c>
      <c r="W64" s="7">
        <v>9.825853493177414</v>
      </c>
      <c r="X64" s="7">
        <v>14.451102757043291</v>
      </c>
      <c r="Y64" s="7">
        <v>10.993868777883316</v>
      </c>
      <c r="Z64" s="7">
        <v>16.508079186324149</v>
      </c>
      <c r="AA64" s="7">
        <v>0.35164278108054636</v>
      </c>
      <c r="AB64" s="7">
        <v>31.758619970529168</v>
      </c>
      <c r="AC64" s="7">
        <v>33.254498714652961</v>
      </c>
      <c r="AD64">
        <v>9.825853493177414</v>
      </c>
      <c r="AE64">
        <v>13.396654135564935</v>
      </c>
      <c r="AF64">
        <v>6.0692703612958034</v>
      </c>
      <c r="AG64">
        <v>14.456158372648302</v>
      </c>
      <c r="AH64">
        <v>-23.658803742568768</v>
      </c>
      <c r="AI64">
        <v>48.556549926322923</v>
      </c>
      <c r="AJ64">
        <v>56.643496143958878</v>
      </c>
    </row>
    <row r="65" spans="1:36" x14ac:dyDescent="0.2">
      <c r="A65">
        <v>57</v>
      </c>
      <c r="B65" s="1">
        <v>9.6577115448190956</v>
      </c>
      <c r="C65" s="1">
        <v>13.741070502697543</v>
      </c>
      <c r="D65" s="1">
        <v>13.265014268867835</v>
      </c>
      <c r="E65" s="1">
        <v>18.52736758416302</v>
      </c>
      <c r="F65" s="1">
        <v>21.229925955766497</v>
      </c>
      <c r="G65" s="1">
        <v>19.943248071527044</v>
      </c>
      <c r="H65" s="1">
        <v>18.81092495654492</v>
      </c>
      <c r="I65" s="6">
        <v>12.017700614056967</v>
      </c>
      <c r="J65" s="6">
        <v>9.3442508689005148</v>
      </c>
      <c r="K65" s="6">
        <v>9.7442964126297085</v>
      </c>
      <c r="L65" s="6">
        <v>16.512396956610154</v>
      </c>
      <c r="M65" s="6">
        <v>21.47679286004286</v>
      </c>
      <c r="N65" s="6">
        <v>14.360354578723918</v>
      </c>
      <c r="O65" s="6">
        <v>6.0700677218590116</v>
      </c>
      <c r="P65" s="1">
        <v>9.6754447869226592</v>
      </c>
      <c r="Q65" s="1">
        <v>6.5517013287082619</v>
      </c>
      <c r="R65" s="1">
        <v>21.742137887407985</v>
      </c>
      <c r="S65" s="1">
        <v>24.170020191424566</v>
      </c>
      <c r="T65" s="1">
        <v>40.311884572324566</v>
      </c>
      <c r="U65" s="1">
        <v>26.049948913512424</v>
      </c>
      <c r="V65" s="1">
        <v>27.143222345305404</v>
      </c>
      <c r="W65" s="7">
        <v>14.376538578000162</v>
      </c>
      <c r="X65" s="7">
        <v>15.237563204275032</v>
      </c>
      <c r="Y65" s="7">
        <v>14.341489674407271</v>
      </c>
      <c r="Z65" s="7">
        <v>28.62724935732648</v>
      </c>
      <c r="AA65" s="7">
        <v>9.7760268242996879</v>
      </c>
      <c r="AB65" s="7">
        <v>21.75312002890168</v>
      </c>
      <c r="AC65" s="7">
        <v>34.592474279827165</v>
      </c>
      <c r="AD65">
        <v>14.376538578000162</v>
      </c>
      <c r="AE65">
        <v>14.576344806412548</v>
      </c>
      <c r="AF65">
        <v>11.927606930212724</v>
      </c>
      <c r="AG65">
        <v>38.694498714652958</v>
      </c>
      <c r="AH65">
        <v>-2.4539396453257019</v>
      </c>
      <c r="AI65">
        <v>23.542800072254195</v>
      </c>
      <c r="AJ65">
        <v>60.657422839481512</v>
      </c>
    </row>
    <row r="66" spans="1:36" x14ac:dyDescent="0.2">
      <c r="A66">
        <v>58</v>
      </c>
      <c r="B66" s="1">
        <v>4.0296461474602738</v>
      </c>
      <c r="C66" s="1">
        <v>19.613811406424688</v>
      </c>
      <c r="D66" s="1">
        <v>11.058345282311731</v>
      </c>
      <c r="E66" s="1">
        <v>13.113063042031863</v>
      </c>
      <c r="F66" s="1">
        <v>15.258555276795471</v>
      </c>
      <c r="G66" s="1">
        <v>16.879284580873033</v>
      </c>
      <c r="H66" s="1">
        <v>21.561159298697241</v>
      </c>
      <c r="I66" s="6">
        <v>5.0905812763535536</v>
      </c>
      <c r="J66" s="6">
        <v>12.077651580782847</v>
      </c>
      <c r="K66" s="6">
        <v>18.825469315364003</v>
      </c>
      <c r="L66" s="6">
        <v>15.537036677033321</v>
      </c>
      <c r="M66" s="6">
        <v>17.918715310338236</v>
      </c>
      <c r="N66" s="6">
        <v>19.574193345682232</v>
      </c>
      <c r="O66" s="6">
        <v>27.136470550119249</v>
      </c>
      <c r="P66" s="1">
        <v>4.1828949052738107</v>
      </c>
      <c r="Q66" s="1">
        <v>1.6439736247810508</v>
      </c>
      <c r="R66" s="1">
        <v>23.545103024976147</v>
      </c>
      <c r="S66" s="1">
        <v>3.5604115421379099</v>
      </c>
      <c r="T66" s="1">
        <v>27.475239736459862</v>
      </c>
      <c r="U66" s="1">
        <v>9.9848245745980417</v>
      </c>
      <c r="V66" s="1">
        <v>21.941555965278628</v>
      </c>
      <c r="W66" s="7">
        <v>-1.087051227771285E-3</v>
      </c>
      <c r="X66" s="7">
        <v>13.175626004116937</v>
      </c>
      <c r="Y66" s="7">
        <v>10.65469771405915</v>
      </c>
      <c r="Z66" s="7">
        <v>14.626566242908458</v>
      </c>
      <c r="AA66" s="7">
        <v>20.636518971824803</v>
      </c>
      <c r="AB66" s="7">
        <v>33.203636630211413</v>
      </c>
      <c r="AC66" s="7">
        <v>28.16915328241042</v>
      </c>
      <c r="AD66">
        <v>-1.087051227771285E-3</v>
      </c>
      <c r="AE66">
        <v>11.483439006175407</v>
      </c>
      <c r="AF66">
        <v>5.4757209996035145</v>
      </c>
      <c r="AG66">
        <v>10.693132485816916</v>
      </c>
      <c r="AH66">
        <v>21.982167686605806</v>
      </c>
      <c r="AI66">
        <v>52.169091575528526</v>
      </c>
      <c r="AJ66">
        <v>41.387459847231256</v>
      </c>
    </row>
    <row r="67" spans="1:36" x14ac:dyDescent="0.2">
      <c r="A67">
        <v>59</v>
      </c>
      <c r="B67" s="1">
        <v>11.00828781910047</v>
      </c>
      <c r="C67" s="1">
        <v>14.453300676163717</v>
      </c>
      <c r="D67" s="1">
        <v>14.877716290418746</v>
      </c>
      <c r="E67" s="1">
        <v>13.258937781968173</v>
      </c>
      <c r="F67" s="1">
        <v>16.719866654479453</v>
      </c>
      <c r="G67" s="1">
        <v>19.385995428805675</v>
      </c>
      <c r="H67" s="1">
        <v>22.349519210295814</v>
      </c>
      <c r="I67" s="6">
        <v>9.6911203772138848</v>
      </c>
      <c r="J67" s="6">
        <v>19.077628051595909</v>
      </c>
      <c r="K67" s="6">
        <v>7.575518149077185</v>
      </c>
      <c r="L67" s="6">
        <v>16.442366536214823</v>
      </c>
      <c r="M67" s="6">
        <v>12.636462650146509</v>
      </c>
      <c r="N67" s="6">
        <v>16.365658369126582</v>
      </c>
      <c r="O67" s="6">
        <v>21.881941390695879</v>
      </c>
      <c r="P67" s="1">
        <v>11.821525749201626</v>
      </c>
      <c r="Q67" s="1">
        <v>15.493148881938223</v>
      </c>
      <c r="R67" s="1">
        <v>4.3641881329994145</v>
      </c>
      <c r="S67" s="1">
        <v>18.825383881581693</v>
      </c>
      <c r="T67" s="1">
        <v>17.749841928558563</v>
      </c>
      <c r="U67" s="1">
        <v>10.655320100834242</v>
      </c>
      <c r="V67" s="1">
        <v>39.392847161795714</v>
      </c>
      <c r="W67" s="7">
        <v>12.042787487313243</v>
      </c>
      <c r="X67" s="7">
        <v>32.886803644217501</v>
      </c>
      <c r="Y67" s="7">
        <v>-5.2367026681804591E-4</v>
      </c>
      <c r="Z67" s="7">
        <v>28.62724935732648</v>
      </c>
      <c r="AA67" s="7">
        <v>37.417213852934822</v>
      </c>
      <c r="AB67" s="7">
        <v>-5.4226770265447749E-4</v>
      </c>
      <c r="AC67" s="7">
        <v>33.254498714652961</v>
      </c>
      <c r="AD67">
        <v>12.042787487313243</v>
      </c>
      <c r="AE67">
        <v>41.050205466326254</v>
      </c>
      <c r="AF67">
        <v>-13.170916422966929</v>
      </c>
      <c r="AG67">
        <v>38.694498714652958</v>
      </c>
      <c r="AH67">
        <v>59.738731169103353</v>
      </c>
      <c r="AI67">
        <v>-30.841355669256629</v>
      </c>
      <c r="AJ67">
        <v>56.643496143958878</v>
      </c>
    </row>
    <row r="68" spans="1:36" x14ac:dyDescent="0.2">
      <c r="A68">
        <v>60</v>
      </c>
      <c r="B68" s="1">
        <v>7.5595747957151804</v>
      </c>
      <c r="C68" s="1">
        <v>5.8662025189402947</v>
      </c>
      <c r="D68" s="1">
        <v>8.0388566367293031</v>
      </c>
      <c r="E68" s="1">
        <v>7.3148621246300909</v>
      </c>
      <c r="F68" s="1">
        <v>20.593393590935612</v>
      </c>
      <c r="G68" s="1">
        <v>19.135642163262322</v>
      </c>
      <c r="H68" s="1">
        <v>18.560340043762281</v>
      </c>
      <c r="I68" s="6">
        <v>11.340935946486249</v>
      </c>
      <c r="J68" s="6">
        <v>18.809229836388816</v>
      </c>
      <c r="K68" s="6">
        <v>9.6517485835981986</v>
      </c>
      <c r="L68" s="6">
        <v>12.124012566942895</v>
      </c>
      <c r="M68" s="6">
        <v>18.451912380513857</v>
      </c>
      <c r="N68" s="6">
        <v>12.698106381506038</v>
      </c>
      <c r="O68" s="6">
        <v>22.456653882653736</v>
      </c>
      <c r="P68" s="1">
        <v>7.9211416649916586</v>
      </c>
      <c r="Q68" s="1">
        <v>7.1570470312804302</v>
      </c>
      <c r="R68" s="1">
        <v>15.744881126203065</v>
      </c>
      <c r="S68" s="1">
        <v>10.677850923517077</v>
      </c>
      <c r="T68" s="1">
        <v>27.921306401511398</v>
      </c>
      <c r="U68" s="1">
        <v>12.79000258079661</v>
      </c>
      <c r="V68" s="1">
        <v>18.487398703451547</v>
      </c>
      <c r="W68" s="7">
        <v>24</v>
      </c>
      <c r="X68" s="7">
        <v>17.56217621144323</v>
      </c>
      <c r="Y68" s="7">
        <v>29.45797193795535</v>
      </c>
      <c r="Z68" s="7">
        <v>23.66787595999098</v>
      </c>
      <c r="AA68" s="7">
        <v>15.446923883540736</v>
      </c>
      <c r="AB68" s="7">
        <v>25.083740619096424</v>
      </c>
      <c r="AC68" s="7">
        <v>18.423874248882406</v>
      </c>
      <c r="AD68">
        <v>24</v>
      </c>
      <c r="AE68">
        <v>18.063264317164844</v>
      </c>
      <c r="AF68">
        <v>38.381450891421864</v>
      </c>
      <c r="AG68">
        <v>28.77575191998196</v>
      </c>
      <c r="AH68">
        <v>10.305578737966657</v>
      </c>
      <c r="AI68">
        <v>31.869351547741061</v>
      </c>
      <c r="AJ68">
        <v>12.15162274664722</v>
      </c>
    </row>
    <row r="69" spans="1:36" x14ac:dyDescent="0.2">
      <c r="A69">
        <v>61</v>
      </c>
      <c r="B69" s="1">
        <v>14.789816736391924</v>
      </c>
      <c r="C69" s="1">
        <v>13.453325095771586</v>
      </c>
      <c r="D69" s="1">
        <v>12.438489144260904</v>
      </c>
      <c r="E69" s="1">
        <v>17.349553212355982</v>
      </c>
      <c r="F69" s="1">
        <v>20.720295567265062</v>
      </c>
      <c r="G69" s="1">
        <v>24.318915110172092</v>
      </c>
      <c r="H69" s="1">
        <v>23.490776289996983</v>
      </c>
      <c r="I69" s="6">
        <v>11.702682224135515</v>
      </c>
      <c r="J69" s="6">
        <v>14.07115343503855</v>
      </c>
      <c r="K69" s="6">
        <v>11.608258130550503</v>
      </c>
      <c r="L69" s="6">
        <v>11.452219382992933</v>
      </c>
      <c r="M69" s="6">
        <v>14.222300469472003</v>
      </c>
      <c r="N69" s="6">
        <v>16.463416143236753</v>
      </c>
      <c r="O69" s="6">
        <v>25.182890969252476</v>
      </c>
      <c r="P69" s="1">
        <v>11.335903178056201</v>
      </c>
      <c r="Q69" s="1">
        <v>14.001727432109558</v>
      </c>
      <c r="R69" s="1">
        <v>2.7413006399342787</v>
      </c>
      <c r="S69" s="1">
        <v>22.456232779865346</v>
      </c>
      <c r="T69" s="1">
        <v>37.838745718469774</v>
      </c>
      <c r="U69" s="1">
        <v>-6.6986824146691788</v>
      </c>
      <c r="V69" s="1">
        <v>21.783342380238839</v>
      </c>
      <c r="W69" s="7">
        <v>24</v>
      </c>
      <c r="X69" s="7">
        <v>25.542416452442161</v>
      </c>
      <c r="Y69" s="7">
        <v>14.639045815623698</v>
      </c>
      <c r="Z69" s="7">
        <v>14.199579185194942</v>
      </c>
      <c r="AA69" s="7">
        <v>21.368251487016408</v>
      </c>
      <c r="AB69" s="7">
        <v>13.001778218538265</v>
      </c>
      <c r="AC69" s="7">
        <v>22.977732699228874</v>
      </c>
      <c r="AD69">
        <v>24</v>
      </c>
      <c r="AE69">
        <v>30.033624678663241</v>
      </c>
      <c r="AF69">
        <v>12.448330177341472</v>
      </c>
      <c r="AG69">
        <v>9.8391583703898853</v>
      </c>
      <c r="AH69">
        <v>23.628565845786916</v>
      </c>
      <c r="AI69">
        <v>1.6644455463456591</v>
      </c>
      <c r="AJ69">
        <v>25.813198097686623</v>
      </c>
    </row>
    <row r="70" spans="1:36" x14ac:dyDescent="0.2">
      <c r="A70">
        <v>62</v>
      </c>
      <c r="B70" s="1">
        <v>9.9971964699486513</v>
      </c>
      <c r="C70" s="1">
        <v>11.239947134951253</v>
      </c>
      <c r="D70" s="1">
        <v>7.4447297732789703</v>
      </c>
      <c r="E70" s="1">
        <v>15.30562509307636</v>
      </c>
      <c r="F70" s="1">
        <v>19.334164081485447</v>
      </c>
      <c r="G70" s="1">
        <v>21.418676729181861</v>
      </c>
      <c r="H70" s="1">
        <v>24.42974280873505</v>
      </c>
      <c r="I70" s="6">
        <v>11.559124405131458</v>
      </c>
      <c r="J70" s="6">
        <v>13.171835219945999</v>
      </c>
      <c r="K70" s="6">
        <v>13.032605297150747</v>
      </c>
      <c r="L70" s="6">
        <v>19.656054737494969</v>
      </c>
      <c r="M70" s="6">
        <v>17.43188612238427</v>
      </c>
      <c r="N70" s="6">
        <v>16.994861334881833</v>
      </c>
      <c r="O70" s="6">
        <v>30.147038306609694</v>
      </c>
      <c r="P70" s="1">
        <v>9.0502860778447261</v>
      </c>
      <c r="Q70" s="1">
        <v>12.133488659588313</v>
      </c>
      <c r="R70" s="1">
        <v>11.451856568914373</v>
      </c>
      <c r="S70" s="1">
        <v>19.380682098411352</v>
      </c>
      <c r="T70" s="1">
        <v>8.7355204173438157</v>
      </c>
      <c r="U70" s="1">
        <v>25.187444919643113</v>
      </c>
      <c r="V70" s="1">
        <v>10.973498819181382</v>
      </c>
      <c r="W70" s="7">
        <v>30.901518629617566</v>
      </c>
      <c r="X70" s="7">
        <v>10.618149827392493</v>
      </c>
      <c r="Y70" s="7">
        <v>6.8973935377025857</v>
      </c>
      <c r="Z70" s="7">
        <v>22.393328476446268</v>
      </c>
      <c r="AA70" s="7">
        <v>35.951021900727817</v>
      </c>
      <c r="AB70" s="7">
        <v>13.460873701408278</v>
      </c>
      <c r="AC70" s="7">
        <v>20.259473078073825</v>
      </c>
      <c r="AD70">
        <v>30.901518629617566</v>
      </c>
      <c r="AE70">
        <v>7.6472247410887402</v>
      </c>
      <c r="AF70">
        <v>-1.0995613090204743</v>
      </c>
      <c r="AG70">
        <v>26.226656952892533</v>
      </c>
      <c r="AH70">
        <v>56.439799276637594</v>
      </c>
      <c r="AI70">
        <v>2.8121842535206985</v>
      </c>
      <c r="AJ70">
        <v>17.658419234221476</v>
      </c>
    </row>
    <row r="71" spans="1:36" x14ac:dyDescent="0.2">
      <c r="A71">
        <v>63</v>
      </c>
      <c r="B71" s="1">
        <v>9.6895884999417987</v>
      </c>
      <c r="C71" s="1">
        <v>7.9970263526122265</v>
      </c>
      <c r="D71" s="1">
        <v>13.428147202819373</v>
      </c>
      <c r="E71" s="1">
        <v>13.152629133508196</v>
      </c>
      <c r="F71" s="1">
        <v>17.781992398480341</v>
      </c>
      <c r="G71" s="1">
        <v>18.390280775859971</v>
      </c>
      <c r="H71" s="1">
        <v>19.838632645789914</v>
      </c>
      <c r="I71" s="6">
        <v>6.7555974264049503</v>
      </c>
      <c r="J71" s="6">
        <v>14.313107463590889</v>
      </c>
      <c r="K71" s="6">
        <v>11.454991274000315</v>
      </c>
      <c r="L71" s="6">
        <v>11.937110915848915</v>
      </c>
      <c r="M71" s="6">
        <v>17.862598635215146</v>
      </c>
      <c r="N71" s="6">
        <v>13.842279087808439</v>
      </c>
      <c r="O71" s="6">
        <v>35.873962640312399</v>
      </c>
      <c r="P71" s="1">
        <v>16.633253936793128</v>
      </c>
      <c r="Q71" s="1">
        <v>9.2482464570866316</v>
      </c>
      <c r="R71" s="1">
        <v>16.685311768191063</v>
      </c>
      <c r="S71" s="1">
        <v>14.94839562917749</v>
      </c>
      <c r="T71" s="1">
        <v>7.5017111223821509</v>
      </c>
      <c r="U71" s="1">
        <v>59.247577584252589</v>
      </c>
      <c r="V71" s="1">
        <v>-9.9270953189457671</v>
      </c>
      <c r="W71" s="7">
        <v>16.766516315078782</v>
      </c>
      <c r="X71" s="7">
        <v>15.944365663203998</v>
      </c>
      <c r="Y71" s="7">
        <v>27.084832904884319</v>
      </c>
      <c r="Z71" s="7">
        <v>15.845562082626287</v>
      </c>
      <c r="AA71" s="7">
        <v>11.034941220570145</v>
      </c>
      <c r="AB71" s="7">
        <v>40.263877716149807</v>
      </c>
      <c r="AC71" s="7">
        <v>17.47636613938435</v>
      </c>
      <c r="AD71">
        <v>16.766516315078782</v>
      </c>
      <c r="AE71">
        <v>15.636548494805998</v>
      </c>
      <c r="AF71">
        <v>34.228457583547559</v>
      </c>
      <c r="AG71">
        <v>13.131124165252574</v>
      </c>
      <c r="AH71">
        <v>0.37861774628283079</v>
      </c>
      <c r="AI71">
        <v>69.819694290374514</v>
      </c>
      <c r="AJ71">
        <v>9.3090984181530487</v>
      </c>
    </row>
    <row r="72" spans="1:36" x14ac:dyDescent="0.2">
      <c r="A72">
        <v>64</v>
      </c>
      <c r="B72" s="1">
        <v>13.679462129013103</v>
      </c>
      <c r="C72" s="1">
        <v>13.302844109169286</v>
      </c>
      <c r="D72" s="1">
        <v>17.582735504234027</v>
      </c>
      <c r="E72" s="1">
        <v>19.479076767460441</v>
      </c>
      <c r="F72" s="1">
        <v>20.909046431589566</v>
      </c>
      <c r="G72" s="1">
        <v>18.095913971906526</v>
      </c>
      <c r="H72" s="1">
        <v>26.663041586121448</v>
      </c>
      <c r="I72" s="6">
        <v>12.32666184910026</v>
      </c>
      <c r="J72" s="6">
        <v>12.962857254636027</v>
      </c>
      <c r="K72" s="6">
        <v>12.63131709362899</v>
      </c>
      <c r="L72" s="6">
        <v>14.922067618086707</v>
      </c>
      <c r="M72" s="6">
        <v>18.226623020146327</v>
      </c>
      <c r="N72" s="6">
        <v>16.200913332445545</v>
      </c>
      <c r="O72" s="6">
        <v>17.646924228506869</v>
      </c>
      <c r="P72" s="1">
        <v>11.987803555266639</v>
      </c>
      <c r="Q72" s="1">
        <v>10.439432003976574</v>
      </c>
      <c r="R72" s="1">
        <v>4.5655134480299058</v>
      </c>
      <c r="S72" s="1">
        <v>28.120104880680053</v>
      </c>
      <c r="T72" s="1">
        <v>25.882531914680946</v>
      </c>
      <c r="U72" s="1">
        <v>22.248379539520432</v>
      </c>
      <c r="V72" s="1">
        <v>2.4092176572377078</v>
      </c>
      <c r="W72" s="7">
        <v>8.7797312623241286</v>
      </c>
      <c r="X72" s="7">
        <v>25.542416452442161</v>
      </c>
      <c r="Y72" s="7">
        <v>13.973052360805895</v>
      </c>
      <c r="Z72" s="7">
        <v>-1.470273722647306E-3</v>
      </c>
      <c r="AA72" s="7">
        <v>15.832914720732459</v>
      </c>
      <c r="AB72" s="7">
        <v>13.110659285882036</v>
      </c>
      <c r="AC72" s="7">
        <v>38.870283617229106</v>
      </c>
      <c r="AD72">
        <v>8.7797312623241286</v>
      </c>
      <c r="AE72">
        <v>30.033624678663241</v>
      </c>
      <c r="AF72">
        <v>11.282841631410315</v>
      </c>
      <c r="AG72">
        <v>-18.562940547445294</v>
      </c>
      <c r="AH72">
        <v>11.174058121648036</v>
      </c>
      <c r="AI72">
        <v>1.9366482147050947</v>
      </c>
      <c r="AJ72">
        <v>73.490850851687327</v>
      </c>
    </row>
    <row r="73" spans="1:36" x14ac:dyDescent="0.2">
      <c r="A73">
        <v>65</v>
      </c>
      <c r="B73" s="1">
        <v>4.5729975619829055</v>
      </c>
      <c r="C73" s="1">
        <v>15.960950556786637</v>
      </c>
      <c r="D73" s="1">
        <v>13.132954056829345</v>
      </c>
      <c r="E73" s="1">
        <v>19.031779608226504</v>
      </c>
      <c r="F73" s="1">
        <v>18.793796011520943</v>
      </c>
      <c r="G73" s="1">
        <v>21.265217112615538</v>
      </c>
      <c r="H73" s="1">
        <v>25.139183435014893</v>
      </c>
      <c r="I73" s="6">
        <v>8.9314990425501009</v>
      </c>
      <c r="J73" s="6">
        <v>11.360494709367316</v>
      </c>
      <c r="K73" s="6">
        <v>18.703960626177338</v>
      </c>
      <c r="L73" s="6">
        <v>17.111985124696297</v>
      </c>
      <c r="M73" s="6">
        <v>22.463192183199222</v>
      </c>
      <c r="N73" s="6">
        <v>10.474104844931903</v>
      </c>
      <c r="O73" s="6">
        <v>20.237525924720732</v>
      </c>
      <c r="P73" s="1">
        <v>11.033055814777876</v>
      </c>
      <c r="Q73" s="1">
        <v>9.310358575075</v>
      </c>
      <c r="R73" s="1">
        <v>1.5807917888136345</v>
      </c>
      <c r="S73" s="1">
        <v>9.914224715211283</v>
      </c>
      <c r="T73" s="1">
        <v>23.871267023221385</v>
      </c>
      <c r="U73" s="1">
        <v>24.922777878716541</v>
      </c>
      <c r="V73" s="1">
        <v>-3.5750703485104367</v>
      </c>
      <c r="W73" s="7">
        <v>24</v>
      </c>
      <c r="X73" s="7">
        <v>30.819097408209373</v>
      </c>
      <c r="Y73" s="7">
        <v>27.084832904884319</v>
      </c>
      <c r="Z73" s="7">
        <v>9.2372163075436564</v>
      </c>
      <c r="AA73" s="7">
        <v>1.4901050802741203</v>
      </c>
      <c r="AB73" s="7">
        <v>13.850664542064633</v>
      </c>
      <c r="AC73" s="7">
        <v>42.816407351261631</v>
      </c>
      <c r="AD73">
        <v>24</v>
      </c>
      <c r="AE73">
        <v>37.948646112314059</v>
      </c>
      <c r="AF73">
        <v>34.228457583547559</v>
      </c>
      <c r="AG73">
        <v>-8.5567384912685604E-2</v>
      </c>
      <c r="AH73">
        <v>-21.09726356938323</v>
      </c>
      <c r="AI73">
        <v>3.7866613551615833</v>
      </c>
      <c r="AJ73">
        <v>85.329222053784875</v>
      </c>
    </row>
    <row r="74" spans="1:36" x14ac:dyDescent="0.2">
      <c r="A74">
        <v>66</v>
      </c>
      <c r="B74" s="1">
        <v>11.909294782354849</v>
      </c>
      <c r="C74" s="1">
        <v>12.010802994341672</v>
      </c>
      <c r="D74" s="1">
        <v>6.4640569270674639</v>
      </c>
      <c r="E74" s="1">
        <v>15.093547433009668</v>
      </c>
      <c r="F74" s="1">
        <v>16.937843133339122</v>
      </c>
      <c r="G74" s="1">
        <v>21.011307947144978</v>
      </c>
      <c r="H74" s="1">
        <v>23.32455574135345</v>
      </c>
      <c r="I74" s="6">
        <v>9.7843361532527169</v>
      </c>
      <c r="J74" s="6">
        <v>11.943030689498958</v>
      </c>
      <c r="K74" s="6">
        <v>10.484739617249637</v>
      </c>
      <c r="L74" s="6">
        <v>8.0662042356565333</v>
      </c>
      <c r="M74" s="6">
        <v>21.646771900103467</v>
      </c>
      <c r="N74" s="6">
        <v>21.527271760789365</v>
      </c>
      <c r="O74" s="6">
        <v>19.530427097788017</v>
      </c>
      <c r="P74" s="1">
        <v>11.353164336871165</v>
      </c>
      <c r="Q74" s="1">
        <v>9.5953006720632317</v>
      </c>
      <c r="R74" s="1">
        <v>10.178704143935445</v>
      </c>
      <c r="S74" s="1">
        <v>26.400358366061244</v>
      </c>
      <c r="T74" s="1">
        <v>1.3686724269103578</v>
      </c>
      <c r="U74" s="1">
        <v>21.376619883333966</v>
      </c>
      <c r="V74" s="1">
        <v>-6.4828512262756171</v>
      </c>
      <c r="W74" s="7">
        <v>8.9349662900172024</v>
      </c>
      <c r="X74" s="7">
        <v>24.867596319676206</v>
      </c>
      <c r="Y74" s="7">
        <v>27.084832904884319</v>
      </c>
      <c r="Z74" s="7">
        <v>28.62724935732648</v>
      </c>
      <c r="AA74" s="7">
        <v>18.361560421325301</v>
      </c>
      <c r="AB74" s="7">
        <v>8.1293987341776788</v>
      </c>
      <c r="AC74" s="7">
        <v>33.254498714652961</v>
      </c>
      <c r="AD74">
        <v>8.9349662900172024</v>
      </c>
      <c r="AE74">
        <v>29.021394479514303</v>
      </c>
      <c r="AF74">
        <v>34.228457583547559</v>
      </c>
      <c r="AG74">
        <v>38.694498714652958</v>
      </c>
      <c r="AH74">
        <v>16.863510947981926</v>
      </c>
      <c r="AI74">
        <v>-10.516503164555804</v>
      </c>
      <c r="AJ74">
        <v>56.643496143958878</v>
      </c>
    </row>
    <row r="75" spans="1:36" x14ac:dyDescent="0.2">
      <c r="A75">
        <v>67</v>
      </c>
      <c r="B75" s="1">
        <v>14.31387915780356</v>
      </c>
      <c r="C75" s="1">
        <v>16.413107483254652</v>
      </c>
      <c r="D75" s="1">
        <v>10.4146314782293</v>
      </c>
      <c r="E75" s="1">
        <v>14.674346233501907</v>
      </c>
      <c r="F75" s="1">
        <v>17.836853577283904</v>
      </c>
      <c r="G75" s="1">
        <v>23.337430967957864</v>
      </c>
      <c r="H75" s="1">
        <v>19.998572640330735</v>
      </c>
      <c r="I75" s="6">
        <v>10.665597775385931</v>
      </c>
      <c r="J75" s="6">
        <v>12.981350470602358</v>
      </c>
      <c r="K75" s="6">
        <v>8.2518718904847361</v>
      </c>
      <c r="L75" s="6">
        <v>18.140776792107246</v>
      </c>
      <c r="M75" s="6">
        <v>14.985869437334042</v>
      </c>
      <c r="N75" s="6">
        <v>11.681026413698797</v>
      </c>
      <c r="O75" s="6">
        <v>30.727618798069859</v>
      </c>
      <c r="P75" s="1">
        <v>11.26385612581478</v>
      </c>
      <c r="Q75" s="1">
        <v>19.956816285686212</v>
      </c>
      <c r="R75" s="1">
        <v>17.969647466954648</v>
      </c>
      <c r="S75" s="1">
        <v>11.013140645383032</v>
      </c>
      <c r="T75" s="1">
        <v>28.632103699688567</v>
      </c>
      <c r="U75" s="1">
        <v>11.943255910739408</v>
      </c>
      <c r="V75" s="1">
        <v>41.6169371945685</v>
      </c>
      <c r="W75" s="7">
        <v>16.827849792281555</v>
      </c>
      <c r="X75" s="7">
        <v>24.462311330408205</v>
      </c>
      <c r="Y75" s="7">
        <v>27.084832904884319</v>
      </c>
      <c r="Z75" s="7">
        <v>28.62724935732648</v>
      </c>
      <c r="AA75" s="7">
        <v>30.169665809768638</v>
      </c>
      <c r="AB75" s="7">
        <v>31.712082262210799</v>
      </c>
      <c r="AC75" s="7">
        <v>33.254498714652961</v>
      </c>
      <c r="AD75">
        <v>16.827849792281555</v>
      </c>
      <c r="AE75">
        <v>28.413466995612307</v>
      </c>
      <c r="AF75">
        <v>34.228457583547559</v>
      </c>
      <c r="AG75">
        <v>38.694498714652958</v>
      </c>
      <c r="AH75">
        <v>43.431748071979435</v>
      </c>
      <c r="AI75">
        <v>48.440205655526995</v>
      </c>
      <c r="AJ75">
        <v>56.643496143958878</v>
      </c>
    </row>
    <row r="76" spans="1:36" x14ac:dyDescent="0.2">
      <c r="A76">
        <v>68</v>
      </c>
      <c r="B76" s="1">
        <v>12.023546699331593</v>
      </c>
      <c r="C76" s="1">
        <v>13.544148592693329</v>
      </c>
      <c r="D76" s="1">
        <v>13.455086885387235</v>
      </c>
      <c r="E76" s="1">
        <v>16.723580998007101</v>
      </c>
      <c r="F76" s="1">
        <v>17.456449740539295</v>
      </c>
      <c r="G76" s="1">
        <v>18.552150753065675</v>
      </c>
      <c r="H76" s="1">
        <v>21.821764471557191</v>
      </c>
      <c r="I76" s="6">
        <v>8.78116815679574</v>
      </c>
      <c r="J76" s="6">
        <v>6.7258233051611995</v>
      </c>
      <c r="K76" s="6">
        <v>5.8013450742635086</v>
      </c>
      <c r="L76" s="6">
        <v>19.452149723289686</v>
      </c>
      <c r="M76" s="6">
        <v>19.035037030068555</v>
      </c>
      <c r="N76" s="6">
        <v>26.71661271126662</v>
      </c>
      <c r="O76" s="6">
        <v>13.366871537360421</v>
      </c>
      <c r="P76" s="1">
        <v>6.2810374457345652</v>
      </c>
      <c r="Q76" s="1">
        <v>18.904637331960011</v>
      </c>
      <c r="R76" s="1">
        <v>12.350695385213662</v>
      </c>
      <c r="S76" s="1">
        <v>19.160466958760654</v>
      </c>
      <c r="T76" s="1">
        <v>21.95342442470232</v>
      </c>
      <c r="U76" s="1">
        <v>23.06466709787577</v>
      </c>
      <c r="V76" s="1">
        <v>23.122566665228891</v>
      </c>
      <c r="W76" s="7">
        <v>13.883760683067726</v>
      </c>
      <c r="X76" s="7">
        <v>4.8587291250169988</v>
      </c>
      <c r="Y76" s="7">
        <v>9.3178630440819621</v>
      </c>
      <c r="Z76" s="7">
        <v>15.403201105626717</v>
      </c>
      <c r="AA76" s="7">
        <v>29.757822728124967</v>
      </c>
      <c r="AB76" s="7">
        <v>15.139207385522191</v>
      </c>
      <c r="AC76" s="7">
        <v>26.306181926929455</v>
      </c>
      <c r="AD76">
        <v>13.883760683067726</v>
      </c>
      <c r="AE76">
        <v>-0.99190631247450056</v>
      </c>
      <c r="AF76">
        <v>3.1362603271434342</v>
      </c>
      <c r="AG76">
        <v>12.246402211253434</v>
      </c>
      <c r="AH76">
        <v>42.505101138281177</v>
      </c>
      <c r="AI76">
        <v>7.0080184638054837</v>
      </c>
      <c r="AJ76">
        <v>35.798545780788366</v>
      </c>
    </row>
    <row r="77" spans="1:36" x14ac:dyDescent="0.2">
      <c r="A77">
        <v>69</v>
      </c>
      <c r="B77" s="1">
        <v>8.0112929172204161</v>
      </c>
      <c r="C77" s="1">
        <v>8.6854863377822724</v>
      </c>
      <c r="D77" s="1">
        <v>19.881165648020065</v>
      </c>
      <c r="E77" s="1">
        <v>13.982352270364657</v>
      </c>
      <c r="F77" s="1">
        <v>15.386145509910163</v>
      </c>
      <c r="G77" s="1">
        <v>22.017961636451751</v>
      </c>
      <c r="H77" s="1">
        <v>19.157865727057128</v>
      </c>
      <c r="I77" s="6">
        <v>6.6651935771453843</v>
      </c>
      <c r="J77" s="6">
        <v>13.609555681854026</v>
      </c>
      <c r="K77" s="6">
        <v>8.3986202709046971</v>
      </c>
      <c r="L77" s="6">
        <v>6.6341163366834266</v>
      </c>
      <c r="M77" s="6">
        <v>20.52105104453598</v>
      </c>
      <c r="N77" s="6">
        <v>23.92471502146557</v>
      </c>
      <c r="O77" s="6">
        <v>19.248899646314051</v>
      </c>
      <c r="P77" s="1">
        <v>9.6134468012145611</v>
      </c>
      <c r="Q77" s="1">
        <v>4.3354713327360672</v>
      </c>
      <c r="R77" s="1">
        <v>11.302478367723864</v>
      </c>
      <c r="S77" s="1">
        <v>24.257621783065993</v>
      </c>
      <c r="T77" s="1">
        <v>10.257431550175326</v>
      </c>
      <c r="U77" s="1">
        <v>30.339684435037761</v>
      </c>
      <c r="V77" s="1">
        <v>5.621181662838314</v>
      </c>
      <c r="W77" s="7">
        <v>5.1550470989999582</v>
      </c>
      <c r="X77" s="7">
        <v>16.507737534406402</v>
      </c>
      <c r="Y77" s="7">
        <v>34.872617131648454</v>
      </c>
      <c r="Z77" s="7">
        <v>14.384034203767035</v>
      </c>
      <c r="AA77" s="7">
        <v>30.169665809768638</v>
      </c>
      <c r="AB77" s="7">
        <v>9.7955143376317455</v>
      </c>
      <c r="AC77" s="7">
        <v>35.873449547829438</v>
      </c>
      <c r="AD77">
        <v>5.1550470989999582</v>
      </c>
      <c r="AE77">
        <v>16.481606301609606</v>
      </c>
      <c r="AF77">
        <v>47.857079980384796</v>
      </c>
      <c r="AG77">
        <v>10.208068407534073</v>
      </c>
      <c r="AH77">
        <v>43.431748071979435</v>
      </c>
      <c r="AI77">
        <v>-6.3512141559206352</v>
      </c>
      <c r="AJ77">
        <v>64.500348643488323</v>
      </c>
    </row>
    <row r="78" spans="1:36" x14ac:dyDescent="0.2">
      <c r="A78">
        <v>70</v>
      </c>
      <c r="B78" s="1">
        <v>8.2152256574218221</v>
      </c>
      <c r="C78" s="1">
        <v>13.666205913848559</v>
      </c>
      <c r="D78" s="1">
        <v>10.818105396326317</v>
      </c>
      <c r="E78" s="1">
        <v>16.58250515648038</v>
      </c>
      <c r="F78" s="1">
        <v>15.411798816952093</v>
      </c>
      <c r="G78" s="1">
        <v>21.102765313608558</v>
      </c>
      <c r="H78" s="1">
        <v>19.216742493087455</v>
      </c>
      <c r="I78" s="6">
        <v>6.8055112040051036</v>
      </c>
      <c r="J78" s="6">
        <v>13.861341859370006</v>
      </c>
      <c r="K78" s="6">
        <v>15.874758417778146</v>
      </c>
      <c r="L78" s="6">
        <v>21.459619595251979</v>
      </c>
      <c r="M78" s="6">
        <v>27.230745654765471</v>
      </c>
      <c r="N78" s="6">
        <v>19.265515607845607</v>
      </c>
      <c r="O78" s="6">
        <v>16.872340756069519</v>
      </c>
      <c r="P78" s="1">
        <v>11.408159470823215</v>
      </c>
      <c r="Q78" s="1">
        <v>6.2258019120455446</v>
      </c>
      <c r="R78" s="1">
        <v>7.8480664832554377</v>
      </c>
      <c r="S78" s="1">
        <v>18.677131121242901</v>
      </c>
      <c r="T78" s="1">
        <v>28.761629906996369</v>
      </c>
      <c r="U78" s="1">
        <v>29.045616330530969</v>
      </c>
      <c r="V78" s="1">
        <v>10.573540344525801</v>
      </c>
      <c r="W78" s="7">
        <v>9.1074946842310336</v>
      </c>
      <c r="X78" s="7">
        <v>6.2160019343528292</v>
      </c>
      <c r="Y78" s="7">
        <v>9.1757342327175664</v>
      </c>
      <c r="Z78" s="7">
        <v>9.6735795283538586</v>
      </c>
      <c r="AA78" s="7">
        <v>16.495789903186697</v>
      </c>
      <c r="AB78" s="7">
        <v>12.25142154176004</v>
      </c>
      <c r="AC78" s="7">
        <v>24.893746543488433</v>
      </c>
      <c r="AD78">
        <v>9.1074946842310336</v>
      </c>
      <c r="AE78">
        <v>1.0440029015292447</v>
      </c>
      <c r="AF78">
        <v>2.8875349072557452</v>
      </c>
      <c r="AG78">
        <v>0.78715905670771869</v>
      </c>
      <c r="AH78">
        <v>12.665527282170066</v>
      </c>
      <c r="AI78">
        <v>-0.21144614559989777</v>
      </c>
      <c r="AJ78">
        <v>31.561239630465305</v>
      </c>
    </row>
    <row r="79" spans="1:36" x14ac:dyDescent="0.2">
      <c r="A79">
        <v>71</v>
      </c>
      <c r="B79" s="1">
        <v>10.015165805146351</v>
      </c>
      <c r="C79" s="1">
        <v>13.093316654383026</v>
      </c>
      <c r="D79" s="1">
        <v>13.116680894187398</v>
      </c>
      <c r="E79" s="1">
        <v>14.749981948084171</v>
      </c>
      <c r="F79" s="1">
        <v>16.177802295948815</v>
      </c>
      <c r="G79" s="1">
        <v>17.27937970659854</v>
      </c>
      <c r="H79" s="1">
        <v>21.084688828624273</v>
      </c>
      <c r="I79" s="6">
        <v>12.062694165748413</v>
      </c>
      <c r="J79" s="6">
        <v>11.27642477613483</v>
      </c>
      <c r="K79" s="6">
        <v>18.028673748935528</v>
      </c>
      <c r="L79" s="6">
        <v>13.076669146873561</v>
      </c>
      <c r="M79" s="6">
        <v>18.244636296750045</v>
      </c>
      <c r="N79" s="6">
        <v>33.224252121920408</v>
      </c>
      <c r="O79" s="6">
        <v>20.113955530897407</v>
      </c>
      <c r="P79" s="1">
        <v>14.233167019337969</v>
      </c>
      <c r="Q79" s="1">
        <v>15.952964980563443</v>
      </c>
      <c r="R79" s="1">
        <v>9.7854778323194935</v>
      </c>
      <c r="S79" s="1">
        <v>7.6339851972501336</v>
      </c>
      <c r="T79" s="1">
        <v>4.7213645105742401</v>
      </c>
      <c r="U79" s="1">
        <v>24.783080899554069</v>
      </c>
      <c r="V79" s="1">
        <v>7.4414001934400034</v>
      </c>
      <c r="W79" s="7">
        <v>24</v>
      </c>
      <c r="X79" s="7">
        <v>17.54882049902313</v>
      </c>
      <c r="Y79" s="7">
        <v>4.9877779524738557</v>
      </c>
      <c r="Z79" s="7">
        <v>28.62724935732648</v>
      </c>
      <c r="AA79" s="7">
        <v>26.772574455046406</v>
      </c>
      <c r="AB79" s="7">
        <v>18.613850233281763</v>
      </c>
      <c r="AC79" s="7">
        <v>15.912297174886403</v>
      </c>
      <c r="AD79">
        <v>24</v>
      </c>
      <c r="AE79">
        <v>18.043230748534693</v>
      </c>
      <c r="AF79">
        <v>-4.4413885831707534</v>
      </c>
      <c r="AG79">
        <v>38.694498714652958</v>
      </c>
      <c r="AH79">
        <v>35.788292523854416</v>
      </c>
      <c r="AI79">
        <v>15.694625583204411</v>
      </c>
      <c r="AJ79">
        <v>4.6168915246592119</v>
      </c>
    </row>
    <row r="80" spans="1:36" x14ac:dyDescent="0.2">
      <c r="A80">
        <v>72</v>
      </c>
      <c r="B80" s="1">
        <v>10.463216652889384</v>
      </c>
      <c r="C80" s="1">
        <v>11.208638175733093</v>
      </c>
      <c r="D80" s="1">
        <v>14.341107839580239</v>
      </c>
      <c r="E80" s="1">
        <v>14.604768490597387</v>
      </c>
      <c r="F80" s="1">
        <v>23.799921051861759</v>
      </c>
      <c r="G80" s="1">
        <v>20.435912565990911</v>
      </c>
      <c r="H80" s="1">
        <v>25.811670667636804</v>
      </c>
      <c r="I80" s="6">
        <v>6.53525195053858</v>
      </c>
      <c r="J80" s="6">
        <v>6.3395291656398536</v>
      </c>
      <c r="K80" s="6">
        <v>11.906497788655892</v>
      </c>
      <c r="L80" s="6">
        <v>15.646456866531002</v>
      </c>
      <c r="M80" s="6">
        <v>20.214234006632644</v>
      </c>
      <c r="N80" s="6">
        <v>7.6610690400263408</v>
      </c>
      <c r="O80" s="6">
        <v>32.040495875010571</v>
      </c>
      <c r="P80" s="1">
        <v>10.21874629828827</v>
      </c>
      <c r="Q80" s="1">
        <v>10.550872751457586</v>
      </c>
      <c r="R80" s="1">
        <v>13.78711061637537</v>
      </c>
      <c r="S80" s="1">
        <v>23.368444814885031</v>
      </c>
      <c r="T80" s="1">
        <v>15.299191775186609</v>
      </c>
      <c r="U80" s="1">
        <v>15.131763758050969</v>
      </c>
      <c r="V80" s="1">
        <v>36.482734860168904</v>
      </c>
      <c r="W80" s="7">
        <v>28.425886241942738</v>
      </c>
      <c r="X80" s="7">
        <v>25.542416452442161</v>
      </c>
      <c r="Y80" s="7">
        <v>11.848197221969917</v>
      </c>
      <c r="Z80" s="7">
        <v>2.7754087914120502</v>
      </c>
      <c r="AA80" s="7">
        <v>14.243885763167418</v>
      </c>
      <c r="AB80" s="7">
        <v>30.314276639358845</v>
      </c>
      <c r="AC80" s="7">
        <v>19.530191320600178</v>
      </c>
      <c r="AD80">
        <v>28.425886241942738</v>
      </c>
      <c r="AE80">
        <v>30.033624678663241</v>
      </c>
      <c r="AF80">
        <v>7.5643451384473543</v>
      </c>
      <c r="AG80">
        <v>-13.009182417175898</v>
      </c>
      <c r="AH80">
        <v>7.5987429671266939</v>
      </c>
      <c r="AI80">
        <v>44.945691598397111</v>
      </c>
      <c r="AJ80">
        <v>15.470573961800543</v>
      </c>
    </row>
    <row r="81" spans="1:36" x14ac:dyDescent="0.2">
      <c r="A81">
        <v>73</v>
      </c>
      <c r="B81" s="1">
        <v>11.571993086690096</v>
      </c>
      <c r="C81" s="1">
        <v>15.593465150038483</v>
      </c>
      <c r="D81" s="1">
        <v>9.7815257734229384</v>
      </c>
      <c r="E81" s="1">
        <v>13.899976368179846</v>
      </c>
      <c r="F81" s="1">
        <v>19.833716299786555</v>
      </c>
      <c r="G81" s="1">
        <v>19.250359565176232</v>
      </c>
      <c r="H81" s="1">
        <v>23.397599053085571</v>
      </c>
      <c r="I81" s="6">
        <v>7.8488574033787106</v>
      </c>
      <c r="J81" s="6">
        <v>9.9809536341374354</v>
      </c>
      <c r="K81" s="6">
        <v>10.170166331679752</v>
      </c>
      <c r="L81" s="6">
        <v>18.320811090017859</v>
      </c>
      <c r="M81" s="6">
        <v>21.454373692689643</v>
      </c>
      <c r="N81" s="6">
        <v>27.342853370575519</v>
      </c>
      <c r="O81" s="6">
        <v>25.637162085680885</v>
      </c>
      <c r="P81" s="1">
        <v>8.6599237619007194</v>
      </c>
      <c r="Q81" s="1">
        <v>10.218914237443965</v>
      </c>
      <c r="R81" s="1">
        <v>14.704836638666402</v>
      </c>
      <c r="S81" s="1">
        <v>18.776308847539831</v>
      </c>
      <c r="T81" s="1">
        <v>22.612400261107215</v>
      </c>
      <c r="U81" s="1">
        <v>10.979352925758972</v>
      </c>
      <c r="V81" s="1">
        <v>-4.1213765301704086</v>
      </c>
      <c r="W81" s="7">
        <v>15.860377110278751</v>
      </c>
      <c r="X81" s="7">
        <v>11.685738247950532</v>
      </c>
      <c r="Y81" s="7">
        <v>18.307796037803929</v>
      </c>
      <c r="Z81" s="7">
        <v>20.017720816297668</v>
      </c>
      <c r="AA81" s="7">
        <v>30.08723625352793</v>
      </c>
      <c r="AB81" s="7">
        <v>10.086110282345169</v>
      </c>
      <c r="AC81" s="7">
        <v>17.846396962492044</v>
      </c>
      <c r="AD81">
        <v>15.860377110278751</v>
      </c>
      <c r="AE81">
        <v>9.2486073719257984</v>
      </c>
      <c r="AF81">
        <v>18.868643066156874</v>
      </c>
      <c r="AG81">
        <v>21.475441632595341</v>
      </c>
      <c r="AH81">
        <v>43.246281570437844</v>
      </c>
      <c r="AI81">
        <v>-5.6247242941370734</v>
      </c>
      <c r="AJ81">
        <v>10.419190887476129</v>
      </c>
    </row>
    <row r="82" spans="1:36" x14ac:dyDescent="0.2">
      <c r="A82">
        <v>74</v>
      </c>
      <c r="B82" s="1">
        <v>5.9413300961250997</v>
      </c>
      <c r="C82" s="1">
        <v>12.612372087348216</v>
      </c>
      <c r="D82" s="1">
        <v>12.810948307917187</v>
      </c>
      <c r="E82" s="1">
        <v>13.873085344327482</v>
      </c>
      <c r="F82" s="1">
        <v>17.493251209185711</v>
      </c>
      <c r="G82" s="1">
        <v>16.299006724976383</v>
      </c>
      <c r="H82" s="1">
        <v>24.823071401806672</v>
      </c>
      <c r="I82" s="6">
        <v>10.89413229788142</v>
      </c>
      <c r="J82" s="6">
        <v>9.8096408001036135</v>
      </c>
      <c r="K82" s="6">
        <v>16.184617947385618</v>
      </c>
      <c r="L82" s="6">
        <v>26.217826814944864</v>
      </c>
      <c r="M82" s="6">
        <v>19.932287170035284</v>
      </c>
      <c r="N82" s="6">
        <v>12.78371448379618</v>
      </c>
      <c r="O82" s="6">
        <v>18.924760771620555</v>
      </c>
      <c r="P82" s="1">
        <v>2.3573326069705889</v>
      </c>
      <c r="Q82" s="1">
        <v>15.279731502320917</v>
      </c>
      <c r="R82" s="1">
        <v>12.796005494072562</v>
      </c>
      <c r="S82" s="1">
        <v>11.980349928418953</v>
      </c>
      <c r="T82" s="1">
        <v>19.386408408718093</v>
      </c>
      <c r="U82" s="1">
        <v>52.954611392497171</v>
      </c>
      <c r="V82" s="1">
        <v>53.069897187838528</v>
      </c>
      <c r="W82" s="7">
        <v>14.692531350178742</v>
      </c>
      <c r="X82" s="7">
        <v>13.310132373105093</v>
      </c>
      <c r="Y82" s="7">
        <v>34.872653975124578</v>
      </c>
      <c r="Z82" s="7">
        <v>-1.6171354518770896E-3</v>
      </c>
      <c r="AA82" s="7">
        <v>26.144674020668905</v>
      </c>
      <c r="AB82" s="7">
        <v>12.13641441010226</v>
      </c>
      <c r="AC82" s="7">
        <v>22.942155331125296</v>
      </c>
      <c r="AD82">
        <v>14.692531350178742</v>
      </c>
      <c r="AE82">
        <v>11.685198559657639</v>
      </c>
      <c r="AF82">
        <v>47.857144456468006</v>
      </c>
      <c r="AG82">
        <v>-18.563234270903752</v>
      </c>
      <c r="AH82">
        <v>34.37551654650504</v>
      </c>
      <c r="AI82">
        <v>-0.49896397474435061</v>
      </c>
      <c r="AJ82">
        <v>25.706465993375893</v>
      </c>
    </row>
    <row r="83" spans="1:36" x14ac:dyDescent="0.2">
      <c r="A83">
        <v>75</v>
      </c>
      <c r="B83" s="1">
        <v>12.538461523141528</v>
      </c>
      <c r="C83" s="1">
        <v>7.5053725174150578</v>
      </c>
      <c r="D83" s="1">
        <v>15.26571807339147</v>
      </c>
      <c r="E83" s="1">
        <v>20.530361478360454</v>
      </c>
      <c r="F83" s="1">
        <v>14.67834300407802</v>
      </c>
      <c r="G83" s="1">
        <v>13.012059631807926</v>
      </c>
      <c r="H83" s="1">
        <v>25.511235625921021</v>
      </c>
      <c r="I83" s="6">
        <v>13.422187519555534</v>
      </c>
      <c r="J83" s="6">
        <v>12.068672848031847</v>
      </c>
      <c r="K83" s="6">
        <v>20.215063791097556</v>
      </c>
      <c r="L83" s="6">
        <v>16.204183821903268</v>
      </c>
      <c r="M83" s="6">
        <v>14.665187934694311</v>
      </c>
      <c r="N83" s="6">
        <v>24.30810457131571</v>
      </c>
      <c r="O83" s="6">
        <v>17.790132592539315</v>
      </c>
      <c r="P83" s="1">
        <v>13.481202121653119</v>
      </c>
      <c r="Q83" s="1">
        <v>9.7258926732554034</v>
      </c>
      <c r="R83" s="1">
        <v>19.101054497040042</v>
      </c>
      <c r="S83" s="1">
        <v>12.726254426736244</v>
      </c>
      <c r="T83" s="1">
        <v>10.455607552737035</v>
      </c>
      <c r="U83" s="1">
        <v>28.848154763447297</v>
      </c>
      <c r="V83" s="1">
        <v>26.204722691026447</v>
      </c>
      <c r="W83" s="7">
        <v>25.362111749079471</v>
      </c>
      <c r="X83" s="7">
        <v>21.708501569562259</v>
      </c>
      <c r="Y83" s="7">
        <v>-6.6424857857779959E-4</v>
      </c>
      <c r="Z83" s="7">
        <v>15.960089539500876</v>
      </c>
      <c r="AA83" s="7">
        <v>15.710285936905306</v>
      </c>
      <c r="AB83" s="7">
        <v>17.940573486251356</v>
      </c>
      <c r="AC83" s="7">
        <v>27.699538191424004</v>
      </c>
      <c r="AD83">
        <v>25.362111749079471</v>
      </c>
      <c r="AE83">
        <v>24.282752354343391</v>
      </c>
      <c r="AF83">
        <v>-13.171162435012508</v>
      </c>
      <c r="AG83">
        <v>13.360179079001755</v>
      </c>
      <c r="AH83">
        <v>10.89814335803694</v>
      </c>
      <c r="AI83">
        <v>14.011433715628394</v>
      </c>
      <c r="AJ83">
        <v>39.978614574272008</v>
      </c>
    </row>
    <row r="84" spans="1:36" x14ac:dyDescent="0.2">
      <c r="A84">
        <v>76</v>
      </c>
      <c r="B84" s="1">
        <v>11.816588817605743</v>
      </c>
      <c r="C84" s="1">
        <v>13.333295156938446</v>
      </c>
      <c r="D84" s="1">
        <v>17.196354615051796</v>
      </c>
      <c r="E84" s="1">
        <v>16.327944375431358</v>
      </c>
      <c r="F84" s="1">
        <v>14.79613785822365</v>
      </c>
      <c r="G84" s="1">
        <v>20.06960029630018</v>
      </c>
      <c r="H84" s="1">
        <v>17.960248390769348</v>
      </c>
      <c r="I84" s="6">
        <v>8.1961215833602736</v>
      </c>
      <c r="J84" s="6">
        <v>15.420098805754378</v>
      </c>
      <c r="K84" s="6">
        <v>15.066731389896241</v>
      </c>
      <c r="L84" s="6">
        <v>13.444143181778111</v>
      </c>
      <c r="M84" s="6">
        <v>18.325642319923183</v>
      </c>
      <c r="N84" s="6">
        <v>11.454489556452117</v>
      </c>
      <c r="O84" s="6">
        <v>16.601547008208129</v>
      </c>
      <c r="P84" s="1">
        <v>11.61630633013846</v>
      </c>
      <c r="Q84" s="1">
        <v>5.6261292896317805</v>
      </c>
      <c r="R84" s="1">
        <v>26.084518115054514</v>
      </c>
      <c r="S84" s="1">
        <v>-3.0389422946020765</v>
      </c>
      <c r="T84" s="1">
        <v>16.59770578638236</v>
      </c>
      <c r="U84" s="1">
        <v>36.439036589315691</v>
      </c>
      <c r="V84" s="1">
        <v>-22.35759045424701</v>
      </c>
      <c r="W84" s="7">
        <v>2.8926019492535309</v>
      </c>
      <c r="X84" s="7">
        <v>15.89253838266519</v>
      </c>
      <c r="Y84" s="7">
        <v>26.35999693558567</v>
      </c>
      <c r="Z84" s="7">
        <v>19.318526226693269</v>
      </c>
      <c r="AA84" s="7">
        <v>14.638506282083222</v>
      </c>
      <c r="AB84" s="7">
        <v>0.22884222758928091</v>
      </c>
      <c r="AC84" s="7">
        <v>7.3458439112080196</v>
      </c>
      <c r="AD84">
        <v>2.8926019492535309</v>
      </c>
      <c r="AE84">
        <v>15.558807573997784</v>
      </c>
      <c r="AF84">
        <v>32.959994637274917</v>
      </c>
      <c r="AG84">
        <v>20.077052453386539</v>
      </c>
      <c r="AH84">
        <v>8.4866391346872483</v>
      </c>
      <c r="AI84">
        <v>-30.2678944310268</v>
      </c>
      <c r="AJ84">
        <v>-21.08246826637594</v>
      </c>
    </row>
    <row r="85" spans="1:36" x14ac:dyDescent="0.2">
      <c r="A85">
        <v>77</v>
      </c>
      <c r="B85" s="1">
        <v>11.996622582064223</v>
      </c>
      <c r="C85" s="1">
        <v>10.463549021995142</v>
      </c>
      <c r="D85" s="1">
        <v>14.49570704888707</v>
      </c>
      <c r="E85" s="1">
        <v>16.008916516056605</v>
      </c>
      <c r="F85" s="1">
        <v>19.097017023579596</v>
      </c>
      <c r="G85" s="1">
        <v>21.792916111483851</v>
      </c>
      <c r="H85" s="1">
        <v>22.700525888384977</v>
      </c>
      <c r="I85" s="6">
        <v>10.371992271789681</v>
      </c>
      <c r="J85" s="6">
        <v>5.693384899918331</v>
      </c>
      <c r="K85" s="6">
        <v>20.611729625528387</v>
      </c>
      <c r="L85" s="6">
        <v>18.211195670548193</v>
      </c>
      <c r="M85" s="6">
        <v>25.341109578345268</v>
      </c>
      <c r="N85" s="6">
        <v>19.965802075761935</v>
      </c>
      <c r="O85" s="6">
        <v>20.344040833441504</v>
      </c>
      <c r="P85" s="1">
        <v>5.3932767083175372</v>
      </c>
      <c r="Q85" s="1">
        <v>9.6890335552155786</v>
      </c>
      <c r="R85" s="1">
        <v>6.7160909289732524</v>
      </c>
      <c r="S85" s="1">
        <v>10.261585636474166</v>
      </c>
      <c r="T85" s="1">
        <v>11.812342873636178</v>
      </c>
      <c r="U85" s="1">
        <v>25.039244136483475</v>
      </c>
      <c r="V85" s="1">
        <v>32.546637936571223</v>
      </c>
      <c r="W85" s="7">
        <v>30.900901016122774</v>
      </c>
      <c r="X85" s="7">
        <v>17.126444771971777</v>
      </c>
      <c r="Y85" s="7">
        <v>26.03935293000778</v>
      </c>
      <c r="Z85" s="7">
        <v>13.491653649632147</v>
      </c>
      <c r="AA85" s="7">
        <v>23.07171558107607</v>
      </c>
      <c r="AB85" s="7">
        <v>18.739135493991935</v>
      </c>
      <c r="AC85" s="7">
        <v>13.465592405153338</v>
      </c>
      <c r="AD85">
        <v>30.900901016122774</v>
      </c>
      <c r="AE85">
        <v>17.409667157957664</v>
      </c>
      <c r="AF85">
        <v>32.398867627513617</v>
      </c>
      <c r="AG85">
        <v>8.4233072992642946</v>
      </c>
      <c r="AH85">
        <v>27.461360057421157</v>
      </c>
      <c r="AI85">
        <v>16.007838734979838</v>
      </c>
      <c r="AJ85">
        <v>-2.7232227845399875</v>
      </c>
    </row>
    <row r="86" spans="1:36" x14ac:dyDescent="0.2">
      <c r="A86">
        <v>78</v>
      </c>
      <c r="B86" s="1">
        <v>7.1298777083116649</v>
      </c>
      <c r="C86" s="1">
        <v>6.0169773843284151</v>
      </c>
      <c r="D86" s="1">
        <v>16.918401218796763</v>
      </c>
      <c r="E86" s="1">
        <v>15.058286932430885</v>
      </c>
      <c r="F86" s="1">
        <v>19.720758209458658</v>
      </c>
      <c r="G86" s="1">
        <v>18.452870713983433</v>
      </c>
      <c r="H86" s="1">
        <v>23.603234544062854</v>
      </c>
      <c r="I86" s="6">
        <v>11.825946634188497</v>
      </c>
      <c r="J86" s="6">
        <v>9.1737759087779605</v>
      </c>
      <c r="K86" s="6">
        <v>14.518528541422848</v>
      </c>
      <c r="L86" s="6">
        <v>12.322062683108951</v>
      </c>
      <c r="M86" s="6">
        <v>9.7970816775270588</v>
      </c>
      <c r="N86" s="6">
        <v>18.3345980453546</v>
      </c>
      <c r="O86" s="6">
        <v>15.658049614062147</v>
      </c>
      <c r="P86" s="1">
        <v>11.520188830196707</v>
      </c>
      <c r="Q86" s="1">
        <v>15.433981721009683</v>
      </c>
      <c r="R86" s="1">
        <v>16.50065184466149</v>
      </c>
      <c r="S86" s="1">
        <v>9.8046306477350171</v>
      </c>
      <c r="T86" s="1">
        <v>7.9934125107708383</v>
      </c>
      <c r="U86" s="1">
        <v>12.209758340591994</v>
      </c>
      <c r="V86" s="1">
        <v>22.299153475422731</v>
      </c>
      <c r="W86" s="7">
        <v>13.529649173768199</v>
      </c>
      <c r="X86" s="7">
        <v>13.226531581167894</v>
      </c>
      <c r="Y86" s="7">
        <v>32.687436844115624</v>
      </c>
      <c r="Z86" s="7">
        <v>19.156710279224892</v>
      </c>
      <c r="AA86" s="7">
        <v>30.169665809768638</v>
      </c>
      <c r="AB86" s="7">
        <v>40.83040171899318</v>
      </c>
      <c r="AC86" s="7">
        <v>-8.1294577109406233E-4</v>
      </c>
      <c r="AD86">
        <v>13.529649173768199</v>
      </c>
      <c r="AE86">
        <v>11.559797371751841</v>
      </c>
      <c r="AF86">
        <v>44.033014477202336</v>
      </c>
      <c r="AG86">
        <v>19.753420558449783</v>
      </c>
      <c r="AH86">
        <v>43.431748071979435</v>
      </c>
      <c r="AI86">
        <v>71.23600429748295</v>
      </c>
      <c r="AJ86">
        <v>-43.122438837313283</v>
      </c>
    </row>
    <row r="87" spans="1:36" x14ac:dyDescent="0.2">
      <c r="A87">
        <v>79</v>
      </c>
      <c r="B87" s="1">
        <v>12.392955767109168</v>
      </c>
      <c r="C87" s="1">
        <v>15.809826130828178</v>
      </c>
      <c r="D87" s="1">
        <v>15.97786084969966</v>
      </c>
      <c r="E87" s="1">
        <v>12.196411684056862</v>
      </c>
      <c r="F87" s="1">
        <v>13.420926838727787</v>
      </c>
      <c r="G87" s="1">
        <v>19.457313443811763</v>
      </c>
      <c r="H87" s="1">
        <v>24.019315886134478</v>
      </c>
      <c r="I87" s="6">
        <v>10.927665431034296</v>
      </c>
      <c r="J87" s="6">
        <v>11.602829426701271</v>
      </c>
      <c r="K87" s="6">
        <v>8.8835104294429108</v>
      </c>
      <c r="L87" s="6">
        <v>22.844169364861859</v>
      </c>
      <c r="M87" s="6">
        <v>12.022407268823336</v>
      </c>
      <c r="N87" s="6">
        <v>23.408842200608792</v>
      </c>
      <c r="O87" s="6">
        <v>33.779027150206353</v>
      </c>
      <c r="P87" s="1">
        <v>8.5203436588446753</v>
      </c>
      <c r="Q87" s="1">
        <v>13.774341259123855</v>
      </c>
      <c r="R87" s="1">
        <v>12.146687689331962</v>
      </c>
      <c r="S87" s="1">
        <v>15.113807271746067</v>
      </c>
      <c r="T87" s="1">
        <v>39.994703220589429</v>
      </c>
      <c r="U87" s="1">
        <v>12.2894162925895</v>
      </c>
      <c r="V87" s="1">
        <v>19.291489523310926</v>
      </c>
      <c r="W87" s="7">
        <v>17.153396819977804</v>
      </c>
      <c r="X87" s="7">
        <v>-1.3036870049374016E-3</v>
      </c>
      <c r="Y87" s="7">
        <v>27.084832904884319</v>
      </c>
      <c r="Z87" s="7">
        <v>14.555262740891305</v>
      </c>
      <c r="AA87" s="7">
        <v>-4.2615564963037756E-5</v>
      </c>
      <c r="AB87" s="7">
        <v>34.664220618284645</v>
      </c>
      <c r="AC87" s="7">
        <v>11.292386511719299</v>
      </c>
      <c r="AD87">
        <v>17.153396819977804</v>
      </c>
      <c r="AE87">
        <v>-8.2819555305074051</v>
      </c>
      <c r="AF87">
        <v>34.228457583547559</v>
      </c>
      <c r="AG87">
        <v>10.550525481782611</v>
      </c>
      <c r="AH87">
        <v>-24.450095885021163</v>
      </c>
      <c r="AI87">
        <v>55.820551545711609</v>
      </c>
      <c r="AJ87">
        <v>-9.2428404648421036</v>
      </c>
    </row>
    <row r="88" spans="1:36" x14ac:dyDescent="0.2">
      <c r="A88">
        <v>80</v>
      </c>
      <c r="B88" s="1">
        <v>12.07870405885685</v>
      </c>
      <c r="C88" s="1">
        <v>14.061758866919343</v>
      </c>
      <c r="D88" s="1">
        <v>14.803614975147029</v>
      </c>
      <c r="E88" s="1">
        <v>18.638845030244767</v>
      </c>
      <c r="F88" s="1">
        <v>17.58397264170371</v>
      </c>
      <c r="G88" s="1">
        <v>22.275347248621884</v>
      </c>
      <c r="H88" s="1">
        <v>17.885967665072549</v>
      </c>
      <c r="I88" s="6">
        <v>9.8487198523779043</v>
      </c>
      <c r="J88" s="6">
        <v>14.009469294778706</v>
      </c>
      <c r="K88" s="6">
        <v>12.154063712388687</v>
      </c>
      <c r="L88" s="6">
        <v>20.393612682764939</v>
      </c>
      <c r="M88" s="6">
        <v>15.52335698455321</v>
      </c>
      <c r="N88" s="6">
        <v>14.702394093832787</v>
      </c>
      <c r="O88" s="6">
        <v>20.722451085270777</v>
      </c>
      <c r="P88" s="1">
        <v>12.137821632904391</v>
      </c>
      <c r="Q88" s="1">
        <v>1.4434768804994693</v>
      </c>
      <c r="R88" s="1">
        <v>16.405327819380297</v>
      </c>
      <c r="S88" s="1">
        <v>19.929274866652097</v>
      </c>
      <c r="T88" s="1">
        <v>18.333508497938571</v>
      </c>
      <c r="U88" s="1">
        <v>0.64593363857650488</v>
      </c>
      <c r="V88" s="1">
        <v>34.918977360163382</v>
      </c>
      <c r="W88" s="7">
        <v>-9.8499274131755849E-5</v>
      </c>
      <c r="X88" s="7">
        <v>-5.6717629299376062E-4</v>
      </c>
      <c r="Y88" s="7">
        <v>18.223304310943384</v>
      </c>
      <c r="Z88" s="7">
        <v>16.783072758941952</v>
      </c>
      <c r="AA88" s="7">
        <v>10.466198792614884</v>
      </c>
      <c r="AB88" s="7">
        <v>29.316714453353804</v>
      </c>
      <c r="AC88" s="7">
        <v>5.2867069367483772</v>
      </c>
      <c r="AD88">
        <v>-9.8499274131755849E-5</v>
      </c>
      <c r="AE88">
        <v>-8.2808507644394922</v>
      </c>
      <c r="AF88">
        <v>18.720782544150918</v>
      </c>
      <c r="AG88">
        <v>15.006145517883908</v>
      </c>
      <c r="AH88">
        <v>-0.90105271661651154</v>
      </c>
      <c r="AI88">
        <v>42.451786133384509</v>
      </c>
      <c r="AJ88">
        <v>-27.259879189754866</v>
      </c>
    </row>
    <row r="89" spans="1:36" x14ac:dyDescent="0.2">
      <c r="A89">
        <v>81</v>
      </c>
      <c r="B89" s="1">
        <v>8.7321048692891647</v>
      </c>
      <c r="C89" s="1">
        <v>9.9517814232124806</v>
      </c>
      <c r="D89" s="1">
        <v>17.554376474359387</v>
      </c>
      <c r="E89" s="1">
        <v>11.328684809912879</v>
      </c>
      <c r="F89" s="1">
        <v>18.62602075747451</v>
      </c>
      <c r="G89" s="1">
        <v>22.426410650436402</v>
      </c>
      <c r="H89" s="1">
        <v>17.762180511640537</v>
      </c>
      <c r="I89" s="6">
        <v>9.009960450112743</v>
      </c>
      <c r="J89" s="6">
        <v>12.781338465771743</v>
      </c>
      <c r="K89" s="6">
        <v>10.910297634190888</v>
      </c>
      <c r="L89" s="6">
        <v>18.403130693111294</v>
      </c>
      <c r="M89" s="6">
        <v>19.33077406009139</v>
      </c>
      <c r="N89" s="6">
        <v>20.309018400245762</v>
      </c>
      <c r="O89" s="6">
        <v>16.407233609431682</v>
      </c>
      <c r="P89" s="1">
        <v>6.2887430194395382</v>
      </c>
      <c r="Q89" s="1">
        <v>17.159659244842054</v>
      </c>
      <c r="R89" s="1">
        <v>19.488415623837497</v>
      </c>
      <c r="S89" s="1">
        <v>12.464799392651027</v>
      </c>
      <c r="T89" s="1">
        <v>7.5885556297846968</v>
      </c>
      <c r="U89" s="1">
        <v>56.364052604691281</v>
      </c>
      <c r="V89" s="1">
        <v>-0.96972165308069691</v>
      </c>
      <c r="W89" s="7">
        <v>30.900729768332042</v>
      </c>
      <c r="X89" s="7">
        <v>25.542416452442161</v>
      </c>
      <c r="Y89" s="7">
        <v>20.478852961385009</v>
      </c>
      <c r="Z89" s="7">
        <v>13.891558471518671</v>
      </c>
      <c r="AA89" s="7">
        <v>-1.0398348601419903E-3</v>
      </c>
      <c r="AB89" s="7">
        <v>22.159873975702691</v>
      </c>
      <c r="AC89" s="7">
        <v>19.87880081039593</v>
      </c>
      <c r="AD89">
        <v>30.900729768332042</v>
      </c>
      <c r="AE89">
        <v>30.033624678663241</v>
      </c>
      <c r="AF89">
        <v>22.667992682423765</v>
      </c>
      <c r="AG89">
        <v>9.2231169430373452</v>
      </c>
      <c r="AH89">
        <v>-24.452339628435318</v>
      </c>
      <c r="AI89">
        <v>24.559684939256734</v>
      </c>
      <c r="AJ89">
        <v>16.516402431187792</v>
      </c>
    </row>
    <row r="90" spans="1:36" x14ac:dyDescent="0.2">
      <c r="A90">
        <v>82</v>
      </c>
      <c r="B90" s="1">
        <v>7.4711436902411386</v>
      </c>
      <c r="C90" s="1">
        <v>14.605936057526371</v>
      </c>
      <c r="D90" s="1">
        <v>15.918328565815749</v>
      </c>
      <c r="E90" s="1">
        <v>14.088720170161723</v>
      </c>
      <c r="F90" s="1">
        <v>13.06021231357124</v>
      </c>
      <c r="G90" s="1">
        <v>17.560447038091375</v>
      </c>
      <c r="H90" s="1">
        <v>20.041810052779539</v>
      </c>
      <c r="I90" s="6">
        <v>8.401952534235587</v>
      </c>
      <c r="J90" s="6">
        <v>7.1997783508964934</v>
      </c>
      <c r="K90" s="6">
        <v>14.540557969260972</v>
      </c>
      <c r="L90" s="6">
        <v>20.520623067981486</v>
      </c>
      <c r="M90" s="6">
        <v>19.484139269655401</v>
      </c>
      <c r="N90" s="6">
        <v>21.63927169253558</v>
      </c>
      <c r="O90" s="6">
        <v>31.238963145140488</v>
      </c>
      <c r="P90" s="1">
        <v>9.1220594884459008</v>
      </c>
      <c r="Q90" s="1">
        <v>17.048484172765534</v>
      </c>
      <c r="R90" s="1">
        <v>16.582384971298097</v>
      </c>
      <c r="S90" s="1">
        <v>11.69122429214584</v>
      </c>
      <c r="T90" s="1">
        <v>17.229818300094323</v>
      </c>
      <c r="U90" s="1">
        <v>31.062523997916067</v>
      </c>
      <c r="V90" s="1">
        <v>-3.2621634042382261</v>
      </c>
      <c r="W90" s="7">
        <v>10.959635250336087</v>
      </c>
      <c r="X90" s="7">
        <v>12.061216108224269</v>
      </c>
      <c r="Y90" s="7">
        <v>16.899529410157214</v>
      </c>
      <c r="Z90" s="7">
        <v>28.62724935732648</v>
      </c>
      <c r="AA90" s="7">
        <v>30.169665809768638</v>
      </c>
      <c r="AB90" s="7">
        <v>31.712082262210799</v>
      </c>
      <c r="AC90" s="7">
        <v>34.097099041353651</v>
      </c>
      <c r="AD90">
        <v>10.959635250336087</v>
      </c>
      <c r="AE90">
        <v>9.8118241623364035</v>
      </c>
      <c r="AF90">
        <v>16.404176467775127</v>
      </c>
      <c r="AG90">
        <v>38.694498714652958</v>
      </c>
      <c r="AH90">
        <v>43.431748071979435</v>
      </c>
      <c r="AI90">
        <v>48.440205655526995</v>
      </c>
      <c r="AJ90">
        <v>59.171297124060949</v>
      </c>
    </row>
    <row r="91" spans="1:36" x14ac:dyDescent="0.2">
      <c r="A91">
        <v>83</v>
      </c>
      <c r="B91" s="1">
        <v>11.278710948866596</v>
      </c>
      <c r="C91" s="1">
        <v>10.513031608895352</v>
      </c>
      <c r="D91" s="1">
        <v>11.22172428063654</v>
      </c>
      <c r="E91" s="1">
        <v>13.49934234959572</v>
      </c>
      <c r="F91" s="1">
        <v>22.797073919051794</v>
      </c>
      <c r="G91" s="1">
        <v>20.495369211523776</v>
      </c>
      <c r="H91" s="1">
        <v>21.350299533076655</v>
      </c>
      <c r="I91" s="6">
        <v>10.609483424107413</v>
      </c>
      <c r="J91" s="6">
        <v>16.397203162232081</v>
      </c>
      <c r="K91" s="6">
        <v>12.537842967913654</v>
      </c>
      <c r="L91" s="6">
        <v>14.598371590017486</v>
      </c>
      <c r="M91" s="6">
        <v>16.830458551437978</v>
      </c>
      <c r="N91" s="6">
        <v>16.218237572336111</v>
      </c>
      <c r="O91" s="6">
        <v>18.557601964240742</v>
      </c>
      <c r="P91" s="1">
        <v>10.847005175326542</v>
      </c>
      <c r="Q91" s="1">
        <v>13.902740086854175</v>
      </c>
      <c r="R91" s="1">
        <v>9.6429492153163388</v>
      </c>
      <c r="S91" s="1">
        <v>24.004628681129297</v>
      </c>
      <c r="T91" s="1">
        <v>35.868858552532323</v>
      </c>
      <c r="U91" s="1">
        <v>22.515091633316086</v>
      </c>
      <c r="V91" s="1">
        <v>0.25059201567619382</v>
      </c>
      <c r="W91" s="7">
        <v>24</v>
      </c>
      <c r="X91" s="7">
        <v>12.497926153499009</v>
      </c>
      <c r="Y91" s="7">
        <v>34.872839330538724</v>
      </c>
      <c r="Z91" s="7">
        <v>20.380510321435676</v>
      </c>
      <c r="AA91" s="7">
        <v>10.557367126759836</v>
      </c>
      <c r="AB91" s="7">
        <v>32.69797922030596</v>
      </c>
      <c r="AC91" s="7">
        <v>13.803547883544457</v>
      </c>
      <c r="AD91">
        <v>24</v>
      </c>
      <c r="AE91">
        <v>10.466889230248515</v>
      </c>
      <c r="AF91">
        <v>47.857468828442762</v>
      </c>
      <c r="AG91">
        <v>22.201020642871349</v>
      </c>
      <c r="AH91">
        <v>-0.69592396479036822</v>
      </c>
      <c r="AI91">
        <v>50.904948050764908</v>
      </c>
      <c r="AJ91">
        <v>-1.7093563493666313</v>
      </c>
    </row>
    <row r="92" spans="1:36" x14ac:dyDescent="0.2">
      <c r="A92">
        <v>84</v>
      </c>
      <c r="B92" s="1">
        <v>12.325082735749341</v>
      </c>
      <c r="C92" s="1">
        <v>12.289877792765296</v>
      </c>
      <c r="D92" s="1">
        <v>20.357464472861047</v>
      </c>
      <c r="E92" s="1">
        <v>16.880635159397691</v>
      </c>
      <c r="F92" s="1">
        <v>12.550250457523843</v>
      </c>
      <c r="G92" s="1">
        <v>17.766506822395474</v>
      </c>
      <c r="H92" s="1">
        <v>16.817489491388038</v>
      </c>
      <c r="I92" s="6">
        <v>12.290929047500091</v>
      </c>
      <c r="J92" s="6">
        <v>11.631651030381812</v>
      </c>
      <c r="K92" s="6">
        <v>11.085359811068106</v>
      </c>
      <c r="L92" s="6">
        <v>7.8216830454489479</v>
      </c>
      <c r="M92" s="6">
        <v>18.803143988868669</v>
      </c>
      <c r="N92" s="6">
        <v>25.090982307330776</v>
      </c>
      <c r="O92" s="6">
        <v>22.543688263797097</v>
      </c>
      <c r="P92" s="1">
        <v>11.021387894438153</v>
      </c>
      <c r="Q92" s="1">
        <v>17.800172170451454</v>
      </c>
      <c r="R92" s="1">
        <v>-5.1023649403855842E-2</v>
      </c>
      <c r="S92" s="1">
        <v>14.858759810336949</v>
      </c>
      <c r="T92" s="1">
        <v>5.2055683942503954</v>
      </c>
      <c r="U92" s="1">
        <v>18.406457398314785</v>
      </c>
      <c r="V92" s="1">
        <v>29.430797077114928</v>
      </c>
      <c r="W92" s="7">
        <v>14.084759065259592</v>
      </c>
      <c r="X92" s="7">
        <v>20.973963467894603</v>
      </c>
      <c r="Y92" s="7">
        <v>5.1873246992820574</v>
      </c>
      <c r="Z92" s="7">
        <v>15.503605798531868</v>
      </c>
      <c r="AA92" s="7">
        <v>10.168290990073745</v>
      </c>
      <c r="AB92" s="7">
        <v>25.281675226289188</v>
      </c>
      <c r="AC92" s="7">
        <v>18.326013372827624</v>
      </c>
      <c r="AD92">
        <v>14.084759065259592</v>
      </c>
      <c r="AE92">
        <v>23.180945201841901</v>
      </c>
      <c r="AF92">
        <v>-4.0921817762563979</v>
      </c>
      <c r="AG92">
        <v>12.44721159706374</v>
      </c>
      <c r="AH92">
        <v>-1.5713452723340775</v>
      </c>
      <c r="AI92">
        <v>32.364188065722971</v>
      </c>
      <c r="AJ92">
        <v>11.858040118482871</v>
      </c>
    </row>
    <row r="93" spans="1:36" x14ac:dyDescent="0.2">
      <c r="A93">
        <v>85</v>
      </c>
      <c r="B93" s="1">
        <v>4.6785061267181041</v>
      </c>
      <c r="C93" s="1">
        <v>18.420453435960692</v>
      </c>
      <c r="D93" s="1">
        <v>14.847629131692152</v>
      </c>
      <c r="E93" s="1">
        <v>17.519532241930282</v>
      </c>
      <c r="F93" s="1">
        <v>17.826575497761731</v>
      </c>
      <c r="G93" s="1">
        <v>14.242419919289533</v>
      </c>
      <c r="H93" s="1">
        <v>17.99842872116589</v>
      </c>
      <c r="I93" s="6">
        <v>7.4716363515651203</v>
      </c>
      <c r="J93" s="6">
        <v>8.0888769187371636</v>
      </c>
      <c r="K93" s="6">
        <v>7.7354262643446665</v>
      </c>
      <c r="L93" s="6">
        <v>15.778021122413428</v>
      </c>
      <c r="M93" s="6">
        <v>28.428950561699537</v>
      </c>
      <c r="N93" s="6">
        <v>29.278504463355127</v>
      </c>
      <c r="O93" s="6">
        <v>23.071916262283008</v>
      </c>
      <c r="P93" s="1">
        <v>9.2494061653016821</v>
      </c>
      <c r="Q93" s="1">
        <v>12.751349501117749</v>
      </c>
      <c r="R93" s="1">
        <v>14.784913667894253</v>
      </c>
      <c r="S93" s="1">
        <v>25.760786940035125</v>
      </c>
      <c r="T93" s="1">
        <v>38.785319088099108</v>
      </c>
      <c r="U93" s="1">
        <v>31.372461957414401</v>
      </c>
      <c r="V93" s="1">
        <v>15.658477670118035</v>
      </c>
      <c r="W93" s="7">
        <v>14.922424352315229</v>
      </c>
      <c r="X93" s="7">
        <v>32.886312472656464</v>
      </c>
      <c r="Y93" s="7">
        <v>15.351548191472592</v>
      </c>
      <c r="Z93" s="7">
        <v>34.421675422502759</v>
      </c>
      <c r="AA93" s="7">
        <v>10.843998931586077</v>
      </c>
      <c r="AB93" s="7">
        <v>20.940235832515743</v>
      </c>
      <c r="AC93" s="7">
        <v>33.254498714652961</v>
      </c>
      <c r="AD93">
        <v>14.922424352315229</v>
      </c>
      <c r="AE93">
        <v>41.049468708984705</v>
      </c>
      <c r="AF93">
        <v>13.695209335077035</v>
      </c>
      <c r="AG93">
        <v>50.283350845005515</v>
      </c>
      <c r="AH93">
        <v>-5.10024039313247E-2</v>
      </c>
      <c r="AI93">
        <v>21.510589581289356</v>
      </c>
      <c r="AJ93">
        <v>56.643496143958878</v>
      </c>
    </row>
    <row r="94" spans="1:36" x14ac:dyDescent="0.2">
      <c r="A94">
        <v>86</v>
      </c>
      <c r="B94" s="1">
        <v>8.4849478939491529</v>
      </c>
      <c r="C94" s="1">
        <v>15.44838422072632</v>
      </c>
      <c r="D94" s="1">
        <v>7.6008028071062075</v>
      </c>
      <c r="E94" s="1">
        <v>16.416286671217776</v>
      </c>
      <c r="F94" s="1">
        <v>18.168329354596946</v>
      </c>
      <c r="G94" s="1">
        <v>21.178611455781947</v>
      </c>
      <c r="H94" s="1">
        <v>20.903265822404538</v>
      </c>
      <c r="I94" s="6">
        <v>9.0529212517613935</v>
      </c>
      <c r="J94" s="6">
        <v>14.703731886160067</v>
      </c>
      <c r="K94" s="6">
        <v>14.628708151886318</v>
      </c>
      <c r="L94" s="6">
        <v>16.560102918233383</v>
      </c>
      <c r="M94" s="6">
        <v>12.102996143234964</v>
      </c>
      <c r="N94" s="6">
        <v>12.963374678107311</v>
      </c>
      <c r="O94" s="6">
        <v>15.982714536455143</v>
      </c>
      <c r="P94" s="1">
        <v>10.506757611828959</v>
      </c>
      <c r="Q94" s="1">
        <v>10.748907691826934</v>
      </c>
      <c r="R94" s="1">
        <v>7.7523037834978998</v>
      </c>
      <c r="S94" s="1">
        <v>6.3490421222586093</v>
      </c>
      <c r="T94" s="1">
        <v>15.548473774668956</v>
      </c>
      <c r="U94" s="1">
        <v>26.255117047993998</v>
      </c>
      <c r="V94" s="1">
        <v>19.884840239779599</v>
      </c>
      <c r="W94" s="7">
        <v>15.252304266676479</v>
      </c>
      <c r="X94" s="7">
        <v>14.289681539722633</v>
      </c>
      <c r="Y94" s="7">
        <v>6.7221351351329828</v>
      </c>
      <c r="Z94" s="7">
        <v>13.149167468376127</v>
      </c>
      <c r="AA94" s="7">
        <v>10.564691936033327</v>
      </c>
      <c r="AB94" s="7">
        <v>13.03731725738532</v>
      </c>
      <c r="AC94" s="7">
        <v>23.040814273138139</v>
      </c>
      <c r="AD94">
        <v>15.252304266676479</v>
      </c>
      <c r="AE94">
        <v>13.15452230958395</v>
      </c>
      <c r="AF94">
        <v>-1.406263513517281</v>
      </c>
      <c r="AG94">
        <v>7.7383349367522571</v>
      </c>
      <c r="AH94">
        <v>-0.67944314392501248</v>
      </c>
      <c r="AI94">
        <v>1.7532931434633061</v>
      </c>
      <c r="AJ94">
        <v>26.002442819414419</v>
      </c>
    </row>
    <row r="95" spans="1:36" x14ac:dyDescent="0.2">
      <c r="A95">
        <v>87</v>
      </c>
      <c r="B95" s="1">
        <v>5.158452630067579</v>
      </c>
      <c r="C95" s="1">
        <v>12.486287312090607</v>
      </c>
      <c r="D95" s="1">
        <v>15.290537711313171</v>
      </c>
      <c r="E95" s="1">
        <v>16.778005623434218</v>
      </c>
      <c r="F95" s="1">
        <v>22.323553757170743</v>
      </c>
      <c r="G95" s="1">
        <v>23.916221927299691</v>
      </c>
      <c r="H95" s="1">
        <v>23.461581520020815</v>
      </c>
      <c r="I95" s="6">
        <v>9.5737759723060822</v>
      </c>
      <c r="J95" s="6">
        <v>12.441285994644495</v>
      </c>
      <c r="K95" s="6">
        <v>13.497102356416056</v>
      </c>
      <c r="L95" s="6">
        <v>6.0043395798798507</v>
      </c>
      <c r="M95" s="6">
        <v>18.173920419343418</v>
      </c>
      <c r="N95" s="6">
        <v>25.97893479176453</v>
      </c>
      <c r="O95" s="6">
        <v>26.185060994173245</v>
      </c>
      <c r="P95" s="1">
        <v>11.389909350234834</v>
      </c>
      <c r="Q95" s="1">
        <v>4.3541755936084465</v>
      </c>
      <c r="R95" s="1">
        <v>-1.7216173157326651</v>
      </c>
      <c r="S95" s="1">
        <v>8.4399528281406013</v>
      </c>
      <c r="T95" s="1">
        <v>35.437723178048785</v>
      </c>
      <c r="U95" s="1">
        <v>-3.1390931338662753</v>
      </c>
      <c r="V95" s="1">
        <v>14.520533594495998</v>
      </c>
      <c r="W95" s="7">
        <v>15.538680125859619</v>
      </c>
      <c r="X95" s="7">
        <v>14.653115720777622</v>
      </c>
      <c r="Y95" s="7">
        <v>17.305322985040494</v>
      </c>
      <c r="Z95" s="7">
        <v>28.62724935732648</v>
      </c>
      <c r="AA95" s="7">
        <v>38.843954032731595</v>
      </c>
      <c r="AB95" s="7">
        <v>14.049441799900457</v>
      </c>
      <c r="AC95" s="7">
        <v>16.335989609665592</v>
      </c>
      <c r="AD95">
        <v>15.538680125859619</v>
      </c>
      <c r="AE95">
        <v>13.699673581166437</v>
      </c>
      <c r="AF95">
        <v>17.114315223820867</v>
      </c>
      <c r="AG95">
        <v>38.694498714652958</v>
      </c>
      <c r="AH95">
        <v>62.948896573646088</v>
      </c>
      <c r="AI95">
        <v>4.2836044997511449</v>
      </c>
      <c r="AJ95">
        <v>5.8879688289967769</v>
      </c>
    </row>
    <row r="96" spans="1:36" x14ac:dyDescent="0.2">
      <c r="A96">
        <v>88</v>
      </c>
      <c r="B96" s="1">
        <v>10.925721836246179</v>
      </c>
      <c r="C96" s="1">
        <v>10.288483699376638</v>
      </c>
      <c r="D96" s="1">
        <v>14.23751459641864</v>
      </c>
      <c r="E96" s="1">
        <v>14.586107738914167</v>
      </c>
      <c r="F96" s="1">
        <v>15.818802148971248</v>
      </c>
      <c r="G96" s="1">
        <v>19.010312466095368</v>
      </c>
      <c r="H96" s="1">
        <v>26.072663021173891</v>
      </c>
      <c r="I96" s="6">
        <v>19.976207773042777</v>
      </c>
      <c r="J96" s="6">
        <v>9.5862856830427692</v>
      </c>
      <c r="K96" s="6">
        <v>10.42111999861312</v>
      </c>
      <c r="L96" s="6">
        <v>16.725973083443922</v>
      </c>
      <c r="M96" s="6">
        <v>14.443617034772434</v>
      </c>
      <c r="N96" s="6">
        <v>17.760732254987389</v>
      </c>
      <c r="O96" s="6">
        <v>14.913987803995484</v>
      </c>
      <c r="P96" s="1">
        <v>6.6445048982265273</v>
      </c>
      <c r="Q96" s="1">
        <v>12.763836600651912</v>
      </c>
      <c r="R96" s="1">
        <v>14.461072348380627</v>
      </c>
      <c r="S96" s="1">
        <v>10.720430084818744</v>
      </c>
      <c r="T96" s="1">
        <v>6.7244830708650518</v>
      </c>
      <c r="U96" s="1">
        <v>14.893614316897727</v>
      </c>
      <c r="V96" s="1">
        <v>46.979167587640497</v>
      </c>
      <c r="W96" s="7">
        <v>12.245475636924439</v>
      </c>
      <c r="X96" s="7">
        <v>16.208086707757619</v>
      </c>
      <c r="Y96" s="7">
        <v>10.24422361538516</v>
      </c>
      <c r="Z96" s="7">
        <v>11.965968439210046</v>
      </c>
      <c r="AA96" s="7">
        <v>11.14143443499121</v>
      </c>
      <c r="AB96" s="7">
        <v>39.314459260145277</v>
      </c>
      <c r="AC96" s="7">
        <v>14.594938968694063</v>
      </c>
      <c r="AD96">
        <v>12.245475636924439</v>
      </c>
      <c r="AE96">
        <v>16.032130061636426</v>
      </c>
      <c r="AF96">
        <v>4.7573913269240329</v>
      </c>
      <c r="AG96">
        <v>5.3719368784200938</v>
      </c>
      <c r="AH96">
        <v>0.6182274787302261</v>
      </c>
      <c r="AI96">
        <v>67.4461481503632</v>
      </c>
      <c r="AJ96">
        <v>0.66481690608219468</v>
      </c>
    </row>
    <row r="97" spans="1:36" x14ac:dyDescent="0.2">
      <c r="A97">
        <v>89</v>
      </c>
      <c r="B97" s="1">
        <v>5.2110651983614433</v>
      </c>
      <c r="C97" s="1">
        <v>9.1383369189945984</v>
      </c>
      <c r="D97" s="1">
        <v>15.427459167330991</v>
      </c>
      <c r="E97" s="1">
        <v>18.150057154346229</v>
      </c>
      <c r="F97" s="1">
        <v>18.583818536532036</v>
      </c>
      <c r="G97" s="1">
        <v>23.240339541398054</v>
      </c>
      <c r="H97" s="1">
        <v>16.889471270134155</v>
      </c>
      <c r="I97" s="6">
        <v>4.7019754870399559</v>
      </c>
      <c r="J97" s="6">
        <v>8.3145625348614711</v>
      </c>
      <c r="K97" s="6">
        <v>16.166430782154649</v>
      </c>
      <c r="L97" s="6">
        <v>22.756105361066961</v>
      </c>
      <c r="M97" s="6">
        <v>27.049872558986266</v>
      </c>
      <c r="N97" s="6">
        <v>9.4896252162887773</v>
      </c>
      <c r="O97" s="6">
        <v>10.027339601670942</v>
      </c>
      <c r="P97" s="1">
        <v>7.9702885080752317</v>
      </c>
      <c r="Q97" s="1">
        <v>15.817684910326742</v>
      </c>
      <c r="R97" s="1">
        <v>9.1231634311449827</v>
      </c>
      <c r="S97" s="1">
        <v>-2.6220090471011552</v>
      </c>
      <c r="T97" s="1">
        <v>23.308997915537873</v>
      </c>
      <c r="U97" s="1">
        <v>38.157166151385312</v>
      </c>
      <c r="V97" s="1">
        <v>20.318046976864359</v>
      </c>
      <c r="W97" s="7">
        <v>11.799332183696416</v>
      </c>
      <c r="X97" s="7">
        <v>25.542416452442161</v>
      </c>
      <c r="Y97" s="7">
        <v>24.861855504779435</v>
      </c>
      <c r="Z97" s="7">
        <v>18.366483808327843</v>
      </c>
      <c r="AA97" s="7">
        <v>14.406111364169972</v>
      </c>
      <c r="AB97" s="7">
        <v>14.922951084947119</v>
      </c>
      <c r="AC97" s="7">
        <v>13.162207689745452</v>
      </c>
      <c r="AD97">
        <v>11.799332183696416</v>
      </c>
      <c r="AE97">
        <v>30.033624678663241</v>
      </c>
      <c r="AF97">
        <v>30.338247133364018</v>
      </c>
      <c r="AG97">
        <v>18.172967616655683</v>
      </c>
      <c r="AH97">
        <v>7.9637505693824373</v>
      </c>
      <c r="AI97">
        <v>6.4673777123677967</v>
      </c>
      <c r="AJ97">
        <v>-3.6333769307636463</v>
      </c>
    </row>
    <row r="98" spans="1:36" x14ac:dyDescent="0.2">
      <c r="A98">
        <v>90</v>
      </c>
      <c r="B98" s="1">
        <v>10.932372149821562</v>
      </c>
      <c r="C98" s="1">
        <v>16.619548385399277</v>
      </c>
      <c r="D98" s="1">
        <v>14.774886845720147</v>
      </c>
      <c r="E98" s="1">
        <v>10.659751363912791</v>
      </c>
      <c r="F98" s="1">
        <v>22.391256694248632</v>
      </c>
      <c r="G98" s="1">
        <v>21.22271406923727</v>
      </c>
      <c r="H98" s="1">
        <v>22.68021609538004</v>
      </c>
      <c r="I98" s="6">
        <v>8.7615538147753451</v>
      </c>
      <c r="J98" s="6">
        <v>5.3009955193499945</v>
      </c>
      <c r="K98" s="6">
        <v>11.697861910545639</v>
      </c>
      <c r="L98" s="6">
        <v>25.617814168040958</v>
      </c>
      <c r="M98" s="6">
        <v>30.968059600175319</v>
      </c>
      <c r="N98" s="6">
        <v>17.685958569554604</v>
      </c>
      <c r="O98" s="6">
        <v>29.23475696928389</v>
      </c>
      <c r="P98" s="1">
        <v>4.9293541126223595</v>
      </c>
      <c r="Q98" s="1">
        <v>2.1672910258287814</v>
      </c>
      <c r="R98" s="1">
        <v>8.2384566565928026</v>
      </c>
      <c r="S98" s="1">
        <v>16.743700766665732</v>
      </c>
      <c r="T98" s="1">
        <v>5.725292691338117</v>
      </c>
      <c r="U98" s="1">
        <v>21.821986838390028</v>
      </c>
      <c r="V98" s="1">
        <v>28.378894504318001</v>
      </c>
      <c r="W98" s="7">
        <v>10.269661753170908</v>
      </c>
      <c r="X98" s="7">
        <v>11.167046658904098</v>
      </c>
      <c r="Y98" s="7">
        <v>4.1923414460094124</v>
      </c>
      <c r="Z98" s="7">
        <v>17.249707285107167</v>
      </c>
      <c r="AA98" s="7">
        <v>19.974358118289871</v>
      </c>
      <c r="AB98" s="7">
        <v>31.712082262210799</v>
      </c>
      <c r="AC98" s="7">
        <v>42.816153306086704</v>
      </c>
      <c r="AD98">
        <v>10.269661753170908</v>
      </c>
      <c r="AE98">
        <v>8.4705699883561483</v>
      </c>
      <c r="AF98">
        <v>-5.8334024694835271</v>
      </c>
      <c r="AG98">
        <v>15.939414570214339</v>
      </c>
      <c r="AH98">
        <v>20.492305766152217</v>
      </c>
      <c r="AI98">
        <v>48.440205655526995</v>
      </c>
      <c r="AJ98">
        <v>85.328459918260108</v>
      </c>
    </row>
    <row r="99" spans="1:36" x14ac:dyDescent="0.2">
      <c r="A99">
        <v>91</v>
      </c>
      <c r="B99" s="1">
        <v>10.445928698655965</v>
      </c>
      <c r="C99" s="1">
        <v>11.981172370954424</v>
      </c>
      <c r="D99" s="1">
        <v>14.34894110874793</v>
      </c>
      <c r="E99" s="1">
        <v>16.60125176444004</v>
      </c>
      <c r="F99" s="1">
        <v>13.830881012012018</v>
      </c>
      <c r="G99" s="1">
        <v>15.994166306144624</v>
      </c>
      <c r="H99" s="1">
        <v>23.856823685401238</v>
      </c>
      <c r="I99" s="6">
        <v>4.8967241026680739</v>
      </c>
      <c r="J99" s="6">
        <v>12.558946688699882</v>
      </c>
      <c r="K99" s="6">
        <v>9.0909899128905849</v>
      </c>
      <c r="L99" s="6">
        <v>13.418220594543705</v>
      </c>
      <c r="M99" s="6">
        <v>24.193477834853006</v>
      </c>
      <c r="N99" s="6">
        <v>23.973736936774866</v>
      </c>
      <c r="O99" s="6">
        <v>17.188222319535548</v>
      </c>
      <c r="P99" s="1">
        <v>14.880004307807772</v>
      </c>
      <c r="Q99" s="1">
        <v>15.074023304790863</v>
      </c>
      <c r="R99" s="1">
        <v>25.367588220939894</v>
      </c>
      <c r="S99" s="1">
        <v>0.21502235217191945</v>
      </c>
      <c r="T99" s="1">
        <v>5.8240586091418454</v>
      </c>
      <c r="U99" s="1">
        <v>14.862960677167576</v>
      </c>
      <c r="V99" s="1">
        <v>22.543450779590689</v>
      </c>
      <c r="W99" s="7">
        <v>30.90007913332861</v>
      </c>
      <c r="X99" s="7">
        <v>-6.2076622150758704E-4</v>
      </c>
      <c r="Y99" s="7">
        <v>5.7168655385050338</v>
      </c>
      <c r="Z99" s="7">
        <v>14.870317719335537</v>
      </c>
      <c r="AA99" s="7">
        <v>-1.7896710757530963E-3</v>
      </c>
      <c r="AB99" s="7">
        <v>13.98578281357158</v>
      </c>
      <c r="AC99" s="7">
        <v>33.597584440169243</v>
      </c>
      <c r="AD99">
        <v>30.90007913332861</v>
      </c>
      <c r="AE99">
        <v>-8.280931149332261</v>
      </c>
      <c r="AF99">
        <v>-3.165485307616192</v>
      </c>
      <c r="AG99">
        <v>11.180635438671075</v>
      </c>
      <c r="AH99">
        <v>-24.454026759920445</v>
      </c>
      <c r="AI99">
        <v>4.1244570339289535</v>
      </c>
      <c r="AJ99">
        <v>57.672753320507709</v>
      </c>
    </row>
    <row r="100" spans="1:36" x14ac:dyDescent="0.2">
      <c r="A100">
        <v>92</v>
      </c>
      <c r="B100" s="1">
        <v>8.6827224131360694</v>
      </c>
      <c r="C100" s="1">
        <v>9.2938669728177992</v>
      </c>
      <c r="D100" s="1">
        <v>15.59649595989467</v>
      </c>
      <c r="E100" s="1">
        <v>14.490839026532726</v>
      </c>
      <c r="F100" s="1">
        <v>16.707097947493448</v>
      </c>
      <c r="G100" s="1">
        <v>24.830919553815811</v>
      </c>
      <c r="H100" s="1">
        <v>20.922661397495524</v>
      </c>
      <c r="I100" s="6">
        <v>11.775902804401667</v>
      </c>
      <c r="J100" s="6">
        <v>14.348209904011959</v>
      </c>
      <c r="K100" s="6">
        <v>15.832443605818391</v>
      </c>
      <c r="L100" s="6">
        <v>11.209404666261978</v>
      </c>
      <c r="M100" s="6">
        <v>17.796463233043951</v>
      </c>
      <c r="N100" s="6">
        <v>19.917025985425692</v>
      </c>
      <c r="O100" s="6">
        <v>21.459905782501497</v>
      </c>
      <c r="P100" s="1">
        <v>10.087750671470182</v>
      </c>
      <c r="Q100" s="1">
        <v>14.929799846906972</v>
      </c>
      <c r="R100" s="1">
        <v>29.894273149518572</v>
      </c>
      <c r="S100" s="1">
        <v>10.549761091781962</v>
      </c>
      <c r="T100" s="1">
        <v>-2.9308254315262445</v>
      </c>
      <c r="U100" s="1">
        <v>39.578517994444923</v>
      </c>
      <c r="V100" s="1">
        <v>12.046956293581552</v>
      </c>
      <c r="W100" s="7">
        <v>24</v>
      </c>
      <c r="X100" s="7">
        <v>9.9625336662873725</v>
      </c>
      <c r="Y100" s="7">
        <v>33.518948704834465</v>
      </c>
      <c r="Z100" s="7">
        <v>33.843038083157026</v>
      </c>
      <c r="AA100" s="7">
        <v>29.566152271242938</v>
      </c>
      <c r="AB100" s="7">
        <v>31.712082262210799</v>
      </c>
      <c r="AC100" s="7">
        <v>12.995905334112908</v>
      </c>
      <c r="AD100">
        <v>24</v>
      </c>
      <c r="AE100">
        <v>6.6638004994310576</v>
      </c>
      <c r="AF100">
        <v>45.488160233460313</v>
      </c>
      <c r="AG100">
        <v>49.126076166314057</v>
      </c>
      <c r="AH100">
        <v>42.073842610296602</v>
      </c>
      <c r="AI100">
        <v>48.440205655526995</v>
      </c>
      <c r="AJ100">
        <v>-4.1322839976612658</v>
      </c>
    </row>
    <row r="101" spans="1:36" x14ac:dyDescent="0.2">
      <c r="A101">
        <v>93</v>
      </c>
      <c r="B101" s="1">
        <v>6.4953241599442908</v>
      </c>
      <c r="C101" s="1">
        <v>9.750179911163487</v>
      </c>
      <c r="D101" s="1">
        <v>9.1783646699309394</v>
      </c>
      <c r="E101" s="1">
        <v>13.721931059026033</v>
      </c>
      <c r="F101" s="1">
        <v>21.284662454311231</v>
      </c>
      <c r="G101" s="1">
        <v>16.438015003748216</v>
      </c>
      <c r="H101" s="1">
        <v>15.706030249440122</v>
      </c>
      <c r="I101" s="6">
        <v>7.8151989387371135</v>
      </c>
      <c r="J101" s="6">
        <v>10.360607330895052</v>
      </c>
      <c r="K101" s="6">
        <v>19.118367422810927</v>
      </c>
      <c r="L101" s="6">
        <v>15.812218568444456</v>
      </c>
      <c r="M101" s="6">
        <v>26.330721113999996</v>
      </c>
      <c r="N101" s="6">
        <v>16.579691562450876</v>
      </c>
      <c r="O101" s="6">
        <v>32.163863428278276</v>
      </c>
      <c r="P101" s="1">
        <v>10.788730969898541</v>
      </c>
      <c r="Q101" s="1">
        <v>11.161713075009008</v>
      </c>
      <c r="R101" s="1">
        <v>20.051799160804752</v>
      </c>
      <c r="S101" s="1">
        <v>23.958218649258455</v>
      </c>
      <c r="T101" s="1">
        <v>2.9144594546529579</v>
      </c>
      <c r="U101" s="1">
        <v>8.3564112549011433</v>
      </c>
      <c r="V101" s="1">
        <v>3.6967408447600647</v>
      </c>
      <c r="W101" s="7">
        <v>2.8360446743392465</v>
      </c>
      <c r="X101" s="7">
        <v>18.80371260109769</v>
      </c>
      <c r="Y101" s="7">
        <v>-5.5103148691113544E-5</v>
      </c>
      <c r="Z101" s="7">
        <v>12.694180708155208</v>
      </c>
      <c r="AA101" s="7">
        <v>25.609616735121307</v>
      </c>
      <c r="AB101" s="7">
        <v>38.899919574747962</v>
      </c>
      <c r="AC101" s="7">
        <v>23.3274791348714</v>
      </c>
      <c r="AD101">
        <v>2.8360446743392465</v>
      </c>
      <c r="AE101">
        <v>19.925568901646532</v>
      </c>
      <c r="AF101">
        <v>-13.17009643051021</v>
      </c>
      <c r="AG101">
        <v>6.8283614163104183</v>
      </c>
      <c r="AH101">
        <v>33.171637654022938</v>
      </c>
      <c r="AI101">
        <v>66.409798936869919</v>
      </c>
      <c r="AJ101">
        <v>26.862437404614198</v>
      </c>
    </row>
    <row r="102" spans="1:36" x14ac:dyDescent="0.2">
      <c r="A102">
        <v>94</v>
      </c>
      <c r="B102" s="1">
        <v>10.08165451794917</v>
      </c>
      <c r="C102" s="1">
        <v>10.903237715543955</v>
      </c>
      <c r="D102" s="1">
        <v>10.51706464669158</v>
      </c>
      <c r="E102" s="1">
        <v>15.811760711658073</v>
      </c>
      <c r="F102" s="1">
        <v>19.6802085336682</v>
      </c>
      <c r="G102" s="1">
        <v>16.226197192627843</v>
      </c>
      <c r="H102" s="1">
        <v>19.994236617519562</v>
      </c>
      <c r="I102" s="6">
        <v>12.241627990244199</v>
      </c>
      <c r="J102" s="6">
        <v>8.0705488960879279</v>
      </c>
      <c r="K102" s="6">
        <v>9.3460278127052767</v>
      </c>
      <c r="L102" s="6">
        <v>22.457492231298875</v>
      </c>
      <c r="M102" s="6">
        <v>18.300391727110636</v>
      </c>
      <c r="N102" s="6">
        <v>16.956717095116449</v>
      </c>
      <c r="O102" s="6">
        <v>25.447923832844427</v>
      </c>
      <c r="P102" s="1">
        <v>9.0711682018776951</v>
      </c>
      <c r="Q102" s="1">
        <v>11.1490951400186</v>
      </c>
      <c r="R102" s="1">
        <v>9.8205180402927503</v>
      </c>
      <c r="S102" s="1">
        <v>4.2634283162425106</v>
      </c>
      <c r="T102" s="1">
        <v>15.819487824853343</v>
      </c>
      <c r="U102" s="1">
        <v>8.0532672293199923</v>
      </c>
      <c r="V102" s="1">
        <v>34.818831340177766</v>
      </c>
      <c r="W102" s="7">
        <v>24</v>
      </c>
      <c r="X102" s="7">
        <v>25.542416452442161</v>
      </c>
      <c r="Y102" s="7">
        <v>11.404667162187895</v>
      </c>
      <c r="Z102" s="7">
        <v>17.674314689232045</v>
      </c>
      <c r="AA102" s="7">
        <v>38.84431124678872</v>
      </c>
      <c r="AB102" s="7">
        <v>8.7838368207363899</v>
      </c>
      <c r="AC102" s="7">
        <v>33.661214431903922</v>
      </c>
      <c r="AD102">
        <v>24</v>
      </c>
      <c r="AE102">
        <v>30.033624678663241</v>
      </c>
      <c r="AF102">
        <v>6.7881675338288154</v>
      </c>
      <c r="AG102">
        <v>16.788629378464091</v>
      </c>
      <c r="AH102">
        <v>62.949700305274632</v>
      </c>
      <c r="AI102">
        <v>-8.880407948159025</v>
      </c>
      <c r="AJ102">
        <v>57.863643295711768</v>
      </c>
    </row>
    <row r="103" spans="1:36" x14ac:dyDescent="0.2">
      <c r="A103">
        <v>95</v>
      </c>
      <c r="B103" s="1">
        <v>6.8797556058968947</v>
      </c>
      <c r="C103" s="1">
        <v>9.9964043680305181</v>
      </c>
      <c r="D103" s="1">
        <v>13.977991388018943</v>
      </c>
      <c r="E103" s="1">
        <v>17.114588292502091</v>
      </c>
      <c r="F103" s="1">
        <v>19.577118563925058</v>
      </c>
      <c r="G103" s="1">
        <v>17.660997494154735</v>
      </c>
      <c r="H103" s="1">
        <v>21.456356686143092</v>
      </c>
      <c r="I103" s="6">
        <v>9.0878277247648729</v>
      </c>
      <c r="J103" s="6">
        <v>8.2108472887233219</v>
      </c>
      <c r="K103" s="6">
        <v>21.832482629313031</v>
      </c>
      <c r="L103" s="6">
        <v>12.572066415133998</v>
      </c>
      <c r="M103" s="6">
        <v>23.217266219611307</v>
      </c>
      <c r="N103" s="6">
        <v>27.017587454723817</v>
      </c>
      <c r="O103" s="6">
        <v>21.060094337471046</v>
      </c>
      <c r="P103" s="1">
        <v>12.560594146353438</v>
      </c>
      <c r="Q103" s="1">
        <v>11.834765725241667</v>
      </c>
      <c r="R103" s="1">
        <v>21.093949614267483</v>
      </c>
      <c r="S103" s="1">
        <v>19.222773022524322</v>
      </c>
      <c r="T103" s="1">
        <v>16.277986932429979</v>
      </c>
      <c r="U103" s="1">
        <v>9.9233385231852544</v>
      </c>
      <c r="V103" s="1">
        <v>41.837814510389848</v>
      </c>
      <c r="W103" s="7">
        <v>16.593239638750873</v>
      </c>
      <c r="X103" s="7">
        <v>17.911114671774175</v>
      </c>
      <c r="Y103" s="7">
        <v>16.281109238247076</v>
      </c>
      <c r="Z103" s="7">
        <v>18.231051448313671</v>
      </c>
      <c r="AA103" s="7">
        <v>11.750194573588145</v>
      </c>
      <c r="AB103" s="7">
        <v>40.8295747350273</v>
      </c>
      <c r="AC103" s="7">
        <v>27.920490967791036</v>
      </c>
      <c r="AD103">
        <v>16.593239638750873</v>
      </c>
      <c r="AE103">
        <v>18.586672007661267</v>
      </c>
      <c r="AF103">
        <v>15.32194116693238</v>
      </c>
      <c r="AG103">
        <v>17.902102896627344</v>
      </c>
      <c r="AH103">
        <v>1.9879377905733275</v>
      </c>
      <c r="AI103">
        <v>71.233936837568251</v>
      </c>
      <c r="AJ103">
        <v>40.641472903373113</v>
      </c>
    </row>
    <row r="104" spans="1:36" x14ac:dyDescent="0.2">
      <c r="A104">
        <v>96</v>
      </c>
      <c r="B104" s="1">
        <v>10.691198603829271</v>
      </c>
      <c r="C104" s="1">
        <v>12.759855276124643</v>
      </c>
      <c r="D104" s="1">
        <v>16.983639570952636</v>
      </c>
      <c r="E104" s="1">
        <v>9.0139026439768521</v>
      </c>
      <c r="F104" s="1">
        <v>16.285972714774431</v>
      </c>
      <c r="G104" s="1">
        <v>24.04523183682916</v>
      </c>
      <c r="H104" s="1">
        <v>25.397452808027005</v>
      </c>
      <c r="I104" s="6">
        <v>10.17975297419758</v>
      </c>
      <c r="J104" s="6">
        <v>13.978126624358207</v>
      </c>
      <c r="K104" s="6">
        <v>18.948363784450329</v>
      </c>
      <c r="L104" s="6">
        <v>12.63674705033706</v>
      </c>
      <c r="M104" s="6">
        <v>19.801656464692503</v>
      </c>
      <c r="N104" s="6">
        <v>20.45914830083419</v>
      </c>
      <c r="O104" s="6">
        <v>30.227293557243677</v>
      </c>
      <c r="P104" s="1">
        <v>12.081526063687527</v>
      </c>
      <c r="Q104" s="1">
        <v>18.724438667092066</v>
      </c>
      <c r="R104" s="1">
        <v>8.7086972525500457</v>
      </c>
      <c r="S104" s="1">
        <v>28.825239882807821</v>
      </c>
      <c r="T104" s="1">
        <v>25.302575310177275</v>
      </c>
      <c r="U104" s="1">
        <v>27.935871580053856</v>
      </c>
      <c r="V104" s="1">
        <v>69.066860137522767</v>
      </c>
      <c r="W104" s="7">
        <v>9.3476598534799606</v>
      </c>
      <c r="X104" s="7">
        <v>17.387124059657882</v>
      </c>
      <c r="Y104" s="7">
        <v>-1.2767189396881572E-3</v>
      </c>
      <c r="Z104" s="7">
        <v>33.069401606179191</v>
      </c>
      <c r="AA104" s="7">
        <v>36.652170038531523</v>
      </c>
      <c r="AB104" s="7">
        <v>38.736997495368342</v>
      </c>
      <c r="AC104" s="7">
        <v>16.373672149559617</v>
      </c>
      <c r="AD104">
        <v>9.3476598534799606</v>
      </c>
      <c r="AE104">
        <v>17.80068608948682</v>
      </c>
      <c r="AF104">
        <v>-13.172234258144455</v>
      </c>
      <c r="AG104">
        <v>47.57880321235838</v>
      </c>
      <c r="AH104">
        <v>58.017382586695938</v>
      </c>
      <c r="AI104">
        <v>66.002493738420867</v>
      </c>
      <c r="AJ104">
        <v>6.001016448678854</v>
      </c>
    </row>
    <row r="105" spans="1:36" x14ac:dyDescent="0.2">
      <c r="A105">
        <v>97</v>
      </c>
      <c r="B105" s="1">
        <v>12.479515533640114</v>
      </c>
      <c r="C105" s="1">
        <v>12.436198541796067</v>
      </c>
      <c r="D105" s="1">
        <v>15.335376396203383</v>
      </c>
      <c r="E105" s="1">
        <v>13.246655346000015</v>
      </c>
      <c r="F105" s="1">
        <v>22.215560261286257</v>
      </c>
      <c r="G105" s="1">
        <v>21.624791356786528</v>
      </c>
      <c r="H105" s="1">
        <v>21.741140545646669</v>
      </c>
      <c r="I105" s="6">
        <v>8.5376607009504148</v>
      </c>
      <c r="J105" s="6">
        <v>21.002215142715386</v>
      </c>
      <c r="K105" s="6">
        <v>19.252719761537307</v>
      </c>
      <c r="L105" s="6">
        <v>11.572576925775167</v>
      </c>
      <c r="M105" s="6">
        <v>16.923058207032923</v>
      </c>
      <c r="N105" s="6">
        <v>28.900489514680451</v>
      </c>
      <c r="O105" s="6">
        <v>23.611699213919767</v>
      </c>
      <c r="P105" s="1">
        <v>2.9350166494957648</v>
      </c>
      <c r="Q105" s="1">
        <v>14.99252507548988</v>
      </c>
      <c r="R105" s="1">
        <v>17.457973574483432</v>
      </c>
      <c r="S105" s="1">
        <v>8.0745546138461428</v>
      </c>
      <c r="T105" s="1">
        <v>16.709456917858375</v>
      </c>
      <c r="U105" s="1">
        <v>20.389280401536116</v>
      </c>
      <c r="V105" s="1">
        <v>28.846007553649976</v>
      </c>
      <c r="W105" s="7">
        <v>9.4631836735453003</v>
      </c>
      <c r="X105" s="7">
        <v>25.542416452442161</v>
      </c>
      <c r="Y105" s="7">
        <v>12.757330930803944</v>
      </c>
      <c r="Z105" s="7">
        <v>14.603708923125682</v>
      </c>
      <c r="AA105" s="7">
        <v>15.511361531581796</v>
      </c>
      <c r="AB105" s="7">
        <v>-7.4664325052646412E-4</v>
      </c>
      <c r="AC105" s="7">
        <v>33.254498714652961</v>
      </c>
      <c r="AD105">
        <v>9.4631836735453003</v>
      </c>
      <c r="AE105">
        <v>30.033624678663241</v>
      </c>
      <c r="AF105">
        <v>9.1553291289069065</v>
      </c>
      <c r="AG105">
        <v>10.647417846251367</v>
      </c>
      <c r="AH105">
        <v>10.450563446059043</v>
      </c>
      <c r="AI105">
        <v>-30.841866608126313</v>
      </c>
      <c r="AJ105">
        <v>56.643496143958878</v>
      </c>
    </row>
    <row r="106" spans="1:36" x14ac:dyDescent="0.2">
      <c r="A106">
        <v>98</v>
      </c>
      <c r="B106" s="1">
        <v>10.435924168943878</v>
      </c>
      <c r="C106" s="1">
        <v>16.613349506580619</v>
      </c>
      <c r="D106" s="1">
        <v>14.286570131380062</v>
      </c>
      <c r="E106" s="1">
        <v>11.03718193547334</v>
      </c>
      <c r="F106" s="1">
        <v>15.751099910575345</v>
      </c>
      <c r="G106" s="1">
        <v>23.969413930643444</v>
      </c>
      <c r="H106" s="1">
        <v>21.203247663214317</v>
      </c>
      <c r="I106" s="6">
        <v>9.4122910531134121</v>
      </c>
      <c r="J106" s="6">
        <v>14.489867546242111</v>
      </c>
      <c r="K106" s="6">
        <v>17.026339910338411</v>
      </c>
      <c r="L106" s="6">
        <v>16.787127547998843</v>
      </c>
      <c r="M106" s="6">
        <v>11.96425643149993</v>
      </c>
      <c r="N106" s="6">
        <v>24.439227192630486</v>
      </c>
      <c r="O106" s="6">
        <v>20.270559590180969</v>
      </c>
      <c r="P106" s="1">
        <v>9.9771614106998268</v>
      </c>
      <c r="Q106" s="1">
        <v>14.184068699632107</v>
      </c>
      <c r="R106" s="1">
        <v>19.000029548376727</v>
      </c>
      <c r="S106" s="1">
        <v>15.52659504036199</v>
      </c>
      <c r="T106" s="1">
        <v>20.461404735212327</v>
      </c>
      <c r="U106" s="1">
        <v>28.222359791581106</v>
      </c>
      <c r="V106" s="1">
        <v>20.625683806094425</v>
      </c>
      <c r="W106" s="7">
        <v>22.132291182458427</v>
      </c>
      <c r="X106" s="7">
        <v>16.909684016818048</v>
      </c>
      <c r="Y106" s="7">
        <v>34.872368907288987</v>
      </c>
      <c r="Z106" s="7">
        <v>14.821733165716266</v>
      </c>
      <c r="AA106" s="7">
        <v>20.466844542295611</v>
      </c>
      <c r="AB106" s="7">
        <v>37.984289669676343</v>
      </c>
      <c r="AC106" s="7">
        <v>18.092618759629836</v>
      </c>
      <c r="AD106">
        <v>22.132291182458427</v>
      </c>
      <c r="AE106">
        <v>17.084526025227074</v>
      </c>
      <c r="AF106">
        <v>47.856645587755743</v>
      </c>
      <c r="AG106">
        <v>11.083466331432533</v>
      </c>
      <c r="AH106">
        <v>21.600400220165131</v>
      </c>
      <c r="AI106">
        <v>64.120724174190869</v>
      </c>
      <c r="AJ106">
        <v>11.157856278889513</v>
      </c>
    </row>
    <row r="107" spans="1:36" x14ac:dyDescent="0.2">
      <c r="A107">
        <v>99</v>
      </c>
      <c r="B107" s="1">
        <v>5.5446444358077365</v>
      </c>
      <c r="C107" s="1">
        <v>9.2137476028617371</v>
      </c>
      <c r="D107" s="1">
        <v>13.562387215123549</v>
      </c>
      <c r="E107" s="1">
        <v>11.126586550954642</v>
      </c>
      <c r="F107" s="1">
        <v>19.058485797949249</v>
      </c>
      <c r="G107" s="1">
        <v>19.060638818725849</v>
      </c>
      <c r="H107" s="1">
        <v>19.893388981759422</v>
      </c>
      <c r="I107" s="6">
        <v>12.60015593466273</v>
      </c>
      <c r="J107" s="6">
        <v>15.773454510870849</v>
      </c>
      <c r="K107" s="6">
        <v>9.9236817886689739</v>
      </c>
      <c r="L107" s="6">
        <v>7.4173340762190296</v>
      </c>
      <c r="M107" s="6">
        <v>9.0287604907344505</v>
      </c>
      <c r="N107" s="6">
        <v>21.034006786254324</v>
      </c>
      <c r="O107" s="6">
        <v>12.61848660358425</v>
      </c>
      <c r="P107" s="1">
        <v>9.9296582121662791</v>
      </c>
      <c r="Q107" s="1">
        <v>15.129687830299773</v>
      </c>
      <c r="R107" s="1">
        <v>17.119634006210614</v>
      </c>
      <c r="S107" s="1">
        <v>4.0581140284623238</v>
      </c>
      <c r="T107" s="1">
        <v>9.4276547268263755</v>
      </c>
      <c r="U107" s="1">
        <v>36.72018630368089</v>
      </c>
      <c r="V107" s="1">
        <v>9.9381275968543257</v>
      </c>
      <c r="W107" s="7">
        <v>-9.5636516790726484E-4</v>
      </c>
      <c r="X107" s="7">
        <v>25.542416452442161</v>
      </c>
      <c r="Y107" s="7">
        <v>17.267000260304723</v>
      </c>
      <c r="Z107" s="7">
        <v>13.375196078192749</v>
      </c>
      <c r="AA107" s="7">
        <v>17.776583979785364</v>
      </c>
      <c r="AB107" s="7">
        <v>31.712082262210799</v>
      </c>
      <c r="AC107" s="7">
        <v>19.817727808931931</v>
      </c>
      <c r="AD107">
        <v>-9.5636516790726484E-4</v>
      </c>
      <c r="AE107">
        <v>30.033624678663241</v>
      </c>
      <c r="AF107">
        <v>17.047250455533266</v>
      </c>
      <c r="AG107">
        <v>8.1903921563854993</v>
      </c>
      <c r="AH107">
        <v>15.547313954517069</v>
      </c>
      <c r="AI107">
        <v>48.440205655526995</v>
      </c>
      <c r="AJ107">
        <v>16.333183426795792</v>
      </c>
    </row>
    <row r="108" spans="1:36" x14ac:dyDescent="0.2">
      <c r="A108">
        <v>100</v>
      </c>
      <c r="B108" s="1">
        <v>8.8066872182142131</v>
      </c>
      <c r="C108" s="1">
        <v>16.163651303161323</v>
      </c>
      <c r="D108" s="1">
        <v>13.989169161649231</v>
      </c>
      <c r="E108" s="1">
        <v>10.774556350814841</v>
      </c>
      <c r="F108" s="1">
        <v>13.801400291403141</v>
      </c>
      <c r="G108" s="1">
        <v>16.850665949369606</v>
      </c>
      <c r="H108" s="1">
        <v>27.241286733924476</v>
      </c>
      <c r="I108" s="6">
        <v>7.5622485549938148</v>
      </c>
      <c r="J108" s="6">
        <v>15.944657759658082</v>
      </c>
      <c r="K108" s="6">
        <v>13.192345506418874</v>
      </c>
      <c r="L108" s="6">
        <v>14.042868819598722</v>
      </c>
      <c r="M108" s="6">
        <v>13.070727247837063</v>
      </c>
      <c r="N108" s="6">
        <v>26.844646813825527</v>
      </c>
      <c r="O108" s="6">
        <v>30.283400565816127</v>
      </c>
      <c r="P108" s="1">
        <v>9.3118440588011246</v>
      </c>
      <c r="Q108" s="1">
        <v>11.450856945853811</v>
      </c>
      <c r="R108" s="1">
        <v>7.2000706173201392</v>
      </c>
      <c r="S108" s="1">
        <v>21.898804111064411</v>
      </c>
      <c r="T108" s="1">
        <v>17.021323048398319</v>
      </c>
      <c r="U108" s="1">
        <v>17.640266617196282</v>
      </c>
      <c r="V108" s="1">
        <v>47.877080380844198</v>
      </c>
      <c r="W108" s="7">
        <v>8.1843924808103736</v>
      </c>
      <c r="X108" s="7">
        <v>32.886040896913819</v>
      </c>
      <c r="Y108" s="7">
        <v>8.4177114318416475</v>
      </c>
      <c r="Z108" s="7">
        <v>14.238679281984968</v>
      </c>
      <c r="AA108" s="7">
        <v>20.984175435696539</v>
      </c>
      <c r="AB108" s="7">
        <v>18.318415957476518</v>
      </c>
      <c r="AC108" s="7">
        <v>15.304689820426718</v>
      </c>
      <c r="AD108">
        <v>8.1843924808103736</v>
      </c>
      <c r="AE108">
        <v>41.049061345370731</v>
      </c>
      <c r="AF108">
        <v>1.5609950057228823</v>
      </c>
      <c r="AG108">
        <v>9.9173585639699358</v>
      </c>
      <c r="AH108">
        <v>22.764394730317218</v>
      </c>
      <c r="AI108">
        <v>14.956039893691296</v>
      </c>
      <c r="AJ108">
        <v>2.7940694612801584</v>
      </c>
    </row>
    <row r="109" spans="1:36" x14ac:dyDescent="0.2">
      <c r="A109">
        <v>101</v>
      </c>
      <c r="B109" s="1">
        <v>9.934129087453746</v>
      </c>
      <c r="C109" s="1">
        <v>12.641974441583891</v>
      </c>
      <c r="D109" s="1">
        <v>15.129043930770727</v>
      </c>
      <c r="E109" s="1">
        <v>19.673753574921307</v>
      </c>
      <c r="F109" s="1">
        <v>14.593183436592614</v>
      </c>
      <c r="G109" s="1">
        <v>23.14863980201817</v>
      </c>
      <c r="H109" s="1">
        <v>18.244575319416896</v>
      </c>
      <c r="I109" s="6">
        <v>11.261408643350114</v>
      </c>
      <c r="J109" s="6">
        <v>11.510590293294168</v>
      </c>
      <c r="K109" s="6">
        <v>13.415885730109093</v>
      </c>
      <c r="L109" s="6">
        <v>15.427757046006725</v>
      </c>
      <c r="M109" s="6">
        <v>8.635413903209006</v>
      </c>
      <c r="N109" s="6">
        <v>28.622018291892644</v>
      </c>
      <c r="O109" s="6">
        <v>27.817212574546684</v>
      </c>
      <c r="P109" s="1">
        <v>7.3157413992970426</v>
      </c>
      <c r="Q109" s="1">
        <v>8.6553173123358143</v>
      </c>
      <c r="R109" s="1">
        <v>13.778232040580733</v>
      </c>
      <c r="S109" s="1">
        <v>24.331646991747071</v>
      </c>
      <c r="T109" s="1">
        <v>16.95110666421694</v>
      </c>
      <c r="U109" s="1">
        <v>34.926527198833291</v>
      </c>
      <c r="V109" s="1">
        <v>36.02449702618302</v>
      </c>
      <c r="W109" s="7">
        <v>1.2951026639696464</v>
      </c>
      <c r="X109" s="7">
        <v>16.612412478458239</v>
      </c>
      <c r="Y109" s="7">
        <v>27.084832904884319</v>
      </c>
      <c r="Z109" s="7">
        <v>11.683849039200913</v>
      </c>
      <c r="AA109" s="7">
        <v>0.7342084757050068</v>
      </c>
      <c r="AB109" s="7">
        <v>20.276587721172927</v>
      </c>
      <c r="AC109" s="7">
        <v>36.07614860906024</v>
      </c>
      <c r="AD109">
        <v>1.2951026639696464</v>
      </c>
      <c r="AE109">
        <v>16.638618717687358</v>
      </c>
      <c r="AF109">
        <v>34.228457583547559</v>
      </c>
      <c r="AG109">
        <v>4.8076980784018284</v>
      </c>
      <c r="AH109">
        <v>-22.798030929663732</v>
      </c>
      <c r="AI109">
        <v>19.851469302932319</v>
      </c>
      <c r="AJ109">
        <v>65.108445827180716</v>
      </c>
    </row>
    <row r="110" spans="1:36" x14ac:dyDescent="0.2">
      <c r="A110">
        <v>102</v>
      </c>
      <c r="B110" s="1">
        <v>8.2365982313232582</v>
      </c>
      <c r="C110" s="1">
        <v>11.723807126016697</v>
      </c>
      <c r="D110" s="1">
        <v>13.462987687062611</v>
      </c>
      <c r="E110" s="1">
        <v>17.392126746286454</v>
      </c>
      <c r="F110" s="1">
        <v>17.510875878153474</v>
      </c>
      <c r="G110" s="1">
        <v>19.31431323709916</v>
      </c>
      <c r="H110" s="1">
        <v>21.755503578377152</v>
      </c>
      <c r="I110" s="6">
        <v>11.607888416720685</v>
      </c>
      <c r="J110" s="6">
        <v>4.0956927516875083</v>
      </c>
      <c r="K110" s="6">
        <v>16.389391000467786</v>
      </c>
      <c r="L110" s="6">
        <v>12.462038794428253</v>
      </c>
      <c r="M110" s="6">
        <v>15.347137007342329</v>
      </c>
      <c r="N110" s="6">
        <v>27.064930184091757</v>
      </c>
      <c r="O110" s="6">
        <v>19.786930271436269</v>
      </c>
      <c r="P110" s="1">
        <v>8.1447439838207458</v>
      </c>
      <c r="Q110" s="1">
        <v>-4.5761037796041961</v>
      </c>
      <c r="R110" s="1">
        <v>18.307256443732804</v>
      </c>
      <c r="S110" s="1">
        <v>18.432223980174228</v>
      </c>
      <c r="T110" s="1">
        <v>23.717241188093308</v>
      </c>
      <c r="U110" s="1">
        <v>-2.2656774686703898</v>
      </c>
      <c r="V110" s="1">
        <v>25.01909244495549</v>
      </c>
      <c r="W110" s="7">
        <v>8.6595572536220349</v>
      </c>
      <c r="X110" s="7">
        <v>25.542416452442161</v>
      </c>
      <c r="Y110" s="7">
        <v>16.124002002969913</v>
      </c>
      <c r="Z110" s="7">
        <v>19.738013039331545</v>
      </c>
      <c r="AA110" s="7">
        <v>17.614526339752494</v>
      </c>
      <c r="AB110" s="7">
        <v>18.14471670675637</v>
      </c>
      <c r="AC110" s="7">
        <v>27.353991822342774</v>
      </c>
      <c r="AD110">
        <v>8.6595572536220349</v>
      </c>
      <c r="AE110">
        <v>30.033624678663241</v>
      </c>
      <c r="AF110">
        <v>15.047003505197351</v>
      </c>
      <c r="AG110">
        <v>20.916026078663094</v>
      </c>
      <c r="AH110">
        <v>15.182684264443109</v>
      </c>
      <c r="AI110">
        <v>14.521791766890928</v>
      </c>
      <c r="AJ110">
        <v>38.941975467028328</v>
      </c>
    </row>
    <row r="111" spans="1:36" x14ac:dyDescent="0.2">
      <c r="A111">
        <v>103</v>
      </c>
      <c r="B111" s="1">
        <v>10.32119713110445</v>
      </c>
      <c r="C111" s="1">
        <v>9.4001376747176728</v>
      </c>
      <c r="D111" s="1">
        <v>12.366811720770942</v>
      </c>
      <c r="E111" s="1">
        <v>14.555268498170282</v>
      </c>
      <c r="F111" s="1">
        <v>18.389445325500585</v>
      </c>
      <c r="G111" s="1">
        <v>19.493020020741689</v>
      </c>
      <c r="H111" s="1">
        <v>20.866761760935088</v>
      </c>
      <c r="I111" s="6">
        <v>12.811463560009544</v>
      </c>
      <c r="J111" s="6">
        <v>15.489479608091706</v>
      </c>
      <c r="K111" s="6">
        <v>14.328772176869981</v>
      </c>
      <c r="L111" s="6">
        <v>19.141512181823611</v>
      </c>
      <c r="M111" s="6">
        <v>30.488727667266843</v>
      </c>
      <c r="N111" s="6">
        <v>23.055494671248702</v>
      </c>
      <c r="O111" s="6">
        <v>34.695185316855387</v>
      </c>
      <c r="P111" s="1">
        <v>8.0563820893969353</v>
      </c>
      <c r="Q111" s="1">
        <v>11.420836024891386</v>
      </c>
      <c r="R111" s="1">
        <v>19.565050804921942</v>
      </c>
      <c r="S111" s="1">
        <v>22.071312156278946</v>
      </c>
      <c r="T111" s="1">
        <v>17.966592535317112</v>
      </c>
      <c r="U111" s="1">
        <v>15.953784454403902</v>
      </c>
      <c r="V111" s="1">
        <v>45.678818714420629</v>
      </c>
      <c r="W111" s="7">
        <v>30.063737230082236</v>
      </c>
      <c r="X111" s="7">
        <v>16.294689271280806</v>
      </c>
      <c r="Y111" s="7">
        <v>12.17363802431171</v>
      </c>
      <c r="Z111" s="7">
        <v>-1.7222820875102229E-3</v>
      </c>
      <c r="AA111" s="7">
        <v>5.9267282478773859</v>
      </c>
      <c r="AB111" s="7">
        <v>15.404883720010853</v>
      </c>
      <c r="AC111" s="7">
        <v>23.644756417616556</v>
      </c>
      <c r="AD111">
        <v>30.063737230082236</v>
      </c>
      <c r="AE111">
        <v>16.162033906921206</v>
      </c>
      <c r="AF111">
        <v>8.1338665425454906</v>
      </c>
      <c r="AG111">
        <v>-18.563444564175018</v>
      </c>
      <c r="AH111">
        <v>-11.114861442275878</v>
      </c>
      <c r="AI111">
        <v>7.6722093000271343</v>
      </c>
      <c r="AJ111">
        <v>27.814269252849673</v>
      </c>
    </row>
    <row r="112" spans="1:36" x14ac:dyDescent="0.2">
      <c r="A112">
        <v>104</v>
      </c>
      <c r="B112" s="1">
        <v>9.3273680027354242</v>
      </c>
      <c r="C112" s="1">
        <v>11.6703906150005</v>
      </c>
      <c r="D112" s="1">
        <v>15.210651778860356</v>
      </c>
      <c r="E112" s="1">
        <v>18.607433106095666</v>
      </c>
      <c r="F112" s="1">
        <v>25.079092315683496</v>
      </c>
      <c r="G112" s="1">
        <v>19.842021070743026</v>
      </c>
      <c r="H112" s="1">
        <v>20.228661835658659</v>
      </c>
      <c r="I112" s="6">
        <v>11.164711681454708</v>
      </c>
      <c r="J112" s="6">
        <v>9.5001318826798418</v>
      </c>
      <c r="K112" s="6">
        <v>10.393905061449777</v>
      </c>
      <c r="L112" s="6">
        <v>13.752857093068556</v>
      </c>
      <c r="M112" s="6">
        <v>11.009177984538979</v>
      </c>
      <c r="N112" s="6">
        <v>7.281228970308538</v>
      </c>
      <c r="O112" s="6">
        <v>32.074973461081754</v>
      </c>
      <c r="P112" s="1">
        <v>9.4758521557928024</v>
      </c>
      <c r="Q112" s="1">
        <v>15.596050041905432</v>
      </c>
      <c r="R112" s="1">
        <v>31.312594728773636</v>
      </c>
      <c r="S112" s="1">
        <v>13.200249497956969</v>
      </c>
      <c r="T112" s="1">
        <v>9.8543429237739861</v>
      </c>
      <c r="U112" s="1">
        <v>35.781958375237878</v>
      </c>
      <c r="V112" s="1">
        <v>43.83019087093048</v>
      </c>
      <c r="W112" s="7">
        <v>15.768703503719607</v>
      </c>
      <c r="X112" s="7">
        <v>12.210825431387811</v>
      </c>
      <c r="Y112" s="7">
        <v>-4.2278214686509937E-4</v>
      </c>
      <c r="Z112" s="7">
        <v>36.858504615707972</v>
      </c>
      <c r="AA112" s="7">
        <v>25.728702915781909</v>
      </c>
      <c r="AB112" s="7">
        <v>16.125392474549436</v>
      </c>
      <c r="AC112" s="7">
        <v>13.890458331649977</v>
      </c>
      <c r="AD112">
        <v>15.768703503719607</v>
      </c>
      <c r="AE112">
        <v>10.036238147081717</v>
      </c>
      <c r="AF112">
        <v>-13.170739868757014</v>
      </c>
      <c r="AG112">
        <v>55.157009231415948</v>
      </c>
      <c r="AH112">
        <v>33.439581560509296</v>
      </c>
      <c r="AI112">
        <v>9.4734811863735899</v>
      </c>
      <c r="AJ112">
        <v>-1.4486250050500693</v>
      </c>
    </row>
    <row r="113" spans="1:36" x14ac:dyDescent="0.2">
      <c r="A113">
        <v>105</v>
      </c>
      <c r="B113" s="1">
        <v>10.010018105338945</v>
      </c>
      <c r="C113" s="1">
        <v>15.641536486670949</v>
      </c>
      <c r="D113" s="1">
        <v>10.498691295419746</v>
      </c>
      <c r="E113" s="1">
        <v>11.745685710118881</v>
      </c>
      <c r="F113" s="1">
        <v>14.67402422736291</v>
      </c>
      <c r="G113" s="1">
        <v>17.505363341683029</v>
      </c>
      <c r="H113" s="1">
        <v>19.17503793895915</v>
      </c>
      <c r="I113" s="6">
        <v>11.72551444707562</v>
      </c>
      <c r="J113" s="6">
        <v>8.7935618935674089</v>
      </c>
      <c r="K113" s="6">
        <v>9.4548356716794171</v>
      </c>
      <c r="L113" s="6">
        <v>17.348961208927506</v>
      </c>
      <c r="M113" s="6">
        <v>19.442255866750926</v>
      </c>
      <c r="N113" s="6">
        <v>15.710789757514306</v>
      </c>
      <c r="O113" s="6">
        <v>15.864634553210426</v>
      </c>
      <c r="P113" s="1">
        <v>10.537537628484586</v>
      </c>
      <c r="Q113" s="1">
        <v>8.6067291722818666</v>
      </c>
      <c r="R113" s="1">
        <v>15.655280286574378</v>
      </c>
      <c r="S113" s="1">
        <v>21.993128975491373</v>
      </c>
      <c r="T113" s="1">
        <v>26.838623289448947</v>
      </c>
      <c r="U113" s="1">
        <v>8.1852906289227825</v>
      </c>
      <c r="V113" s="1">
        <v>21.329565347153732</v>
      </c>
      <c r="W113" s="7">
        <v>30.90033751553915</v>
      </c>
      <c r="X113" s="7">
        <v>31.852049142179652</v>
      </c>
      <c r="Y113" s="7">
        <v>27.084832904884319</v>
      </c>
      <c r="Z113" s="7">
        <v>28.62724935732648</v>
      </c>
      <c r="AA113" s="7">
        <v>19.88558880571534</v>
      </c>
      <c r="AB113" s="7">
        <v>25.934120482101502</v>
      </c>
      <c r="AC113" s="7">
        <v>23.709897885025814</v>
      </c>
      <c r="AD113">
        <v>30.90033751553915</v>
      </c>
      <c r="AE113">
        <v>39.498073713269477</v>
      </c>
      <c r="AF113">
        <v>34.228457583547559</v>
      </c>
      <c r="AG113">
        <v>38.694498714652958</v>
      </c>
      <c r="AH113">
        <v>20.292574812859517</v>
      </c>
      <c r="AI113">
        <v>33.995301205253753</v>
      </c>
      <c r="AJ113">
        <v>28.009693655077438</v>
      </c>
    </row>
    <row r="114" spans="1:36" x14ac:dyDescent="0.2">
      <c r="A114">
        <v>106</v>
      </c>
      <c r="B114" s="1">
        <v>6.1176936942366877</v>
      </c>
      <c r="C114" s="1">
        <v>9.7781327659316126</v>
      </c>
      <c r="D114" s="1">
        <v>10.622229959866607</v>
      </c>
      <c r="E114" s="1">
        <v>15.295931993921984</v>
      </c>
      <c r="F114" s="1">
        <v>17.278540567052946</v>
      </c>
      <c r="G114" s="1">
        <v>21.594056462797166</v>
      </c>
      <c r="H114" s="1">
        <v>25.975770644524481</v>
      </c>
      <c r="I114" s="6">
        <v>8.0599257359040291</v>
      </c>
      <c r="J114" s="6">
        <v>6.7845138759091004</v>
      </c>
      <c r="K114" s="6">
        <v>16.472000063613823</v>
      </c>
      <c r="L114" s="6">
        <v>15.976085813677354</v>
      </c>
      <c r="M114" s="6">
        <v>23.995800615913161</v>
      </c>
      <c r="N114" s="6">
        <v>15.571463693367795</v>
      </c>
      <c r="O114" s="6">
        <v>11.200219521228446</v>
      </c>
      <c r="P114" s="1">
        <v>13.873060407503779</v>
      </c>
      <c r="Q114" s="1">
        <v>11.569428937796587</v>
      </c>
      <c r="R114" s="1">
        <v>27.162838861717042</v>
      </c>
      <c r="S114" s="1">
        <v>16.688720300224578</v>
      </c>
      <c r="T114" s="1">
        <v>18.55828609952674</v>
      </c>
      <c r="U114" s="1">
        <v>3.8906208052554305</v>
      </c>
      <c r="V114" s="1">
        <v>28.458131189287826</v>
      </c>
      <c r="W114" s="7">
        <v>24</v>
      </c>
      <c r="X114" s="7">
        <v>9.298283229128268</v>
      </c>
      <c r="Y114" s="7">
        <v>31.70478700587725</v>
      </c>
      <c r="Z114" s="7">
        <v>34.779592171024582</v>
      </c>
      <c r="AA114" s="7">
        <v>14.737955664370224</v>
      </c>
      <c r="AB114" s="7">
        <v>11.378058413160881</v>
      </c>
      <c r="AC114" s="7">
        <v>18.189683249707297</v>
      </c>
      <c r="AD114">
        <v>24</v>
      </c>
      <c r="AE114">
        <v>5.6674248436924</v>
      </c>
      <c r="AF114">
        <v>42.313377260285193</v>
      </c>
      <c r="AG114">
        <v>50.999184342049169</v>
      </c>
      <c r="AH114">
        <v>8.7104002448330053</v>
      </c>
      <c r="AI114">
        <v>-2.3948539670978004</v>
      </c>
      <c r="AJ114">
        <v>11.449049749121894</v>
      </c>
    </row>
    <row r="115" spans="1:36" x14ac:dyDescent="0.2">
      <c r="A115">
        <v>107</v>
      </c>
      <c r="B115" s="1">
        <v>7.2700334613451076</v>
      </c>
      <c r="C115" s="1">
        <v>15.232500376962694</v>
      </c>
      <c r="D115" s="1">
        <v>11.272003473625167</v>
      </c>
      <c r="E115" s="1">
        <v>17.144258169845134</v>
      </c>
      <c r="F115" s="1">
        <v>18.006344925880786</v>
      </c>
      <c r="G115" s="1">
        <v>18.23558983026291</v>
      </c>
      <c r="H115" s="1">
        <v>15.056996873351647</v>
      </c>
      <c r="I115" s="6">
        <v>12.924317969813124</v>
      </c>
      <c r="J115" s="6">
        <v>14.710031127090009</v>
      </c>
      <c r="K115" s="6">
        <v>14.656249845279415</v>
      </c>
      <c r="L115" s="6">
        <v>7.9234750977350874</v>
      </c>
      <c r="M115" s="6">
        <v>6.8716879159248254</v>
      </c>
      <c r="N115" s="6">
        <v>25.41303056939633</v>
      </c>
      <c r="O115" s="6">
        <v>22.354683059555825</v>
      </c>
      <c r="P115" s="1">
        <v>13.296470676512172</v>
      </c>
      <c r="Q115" s="1">
        <v>9.0724812517313786</v>
      </c>
      <c r="R115" s="1">
        <v>25.094577480930873</v>
      </c>
      <c r="S115" s="1">
        <v>14.5797819765746</v>
      </c>
      <c r="T115" s="1">
        <v>26.11848271038707</v>
      </c>
      <c r="U115" s="1">
        <v>36.894200068916618</v>
      </c>
      <c r="V115" s="1">
        <v>24.930169682214704</v>
      </c>
      <c r="W115" s="7">
        <v>18.585791144975381</v>
      </c>
      <c r="X115" s="7">
        <v>29.202453692805431</v>
      </c>
      <c r="Y115" s="7">
        <v>13.856345315542052</v>
      </c>
      <c r="Z115" s="7">
        <v>19.982110162943627</v>
      </c>
      <c r="AA115" s="7">
        <v>30.169665809768638</v>
      </c>
      <c r="AB115" s="7">
        <v>10.92521413156487</v>
      </c>
      <c r="AC115" s="7">
        <v>40.06953710811667</v>
      </c>
      <c r="AD115">
        <v>18.585791144975381</v>
      </c>
      <c r="AE115">
        <v>35.523680539208151</v>
      </c>
      <c r="AF115">
        <v>11.078604302198594</v>
      </c>
      <c r="AG115">
        <v>21.404220325887255</v>
      </c>
      <c r="AH115">
        <v>43.431748071979435</v>
      </c>
      <c r="AI115">
        <v>-3.5269646710878262</v>
      </c>
      <c r="AJ115">
        <v>77.088611324350012</v>
      </c>
    </row>
    <row r="116" spans="1:36" x14ac:dyDescent="0.2">
      <c r="A116">
        <v>108</v>
      </c>
      <c r="B116" s="1">
        <v>10.576264563659789</v>
      </c>
      <c r="C116" s="1">
        <v>10.274999153620435</v>
      </c>
      <c r="D116" s="1">
        <v>16.057675353395322</v>
      </c>
      <c r="E116" s="1">
        <v>16.755804973501412</v>
      </c>
      <c r="F116" s="1">
        <v>18.419661478913667</v>
      </c>
      <c r="G116" s="1">
        <v>21.496591600758048</v>
      </c>
      <c r="H116" s="1">
        <v>19.765969306905966</v>
      </c>
      <c r="I116" s="6">
        <v>13.172118941945156</v>
      </c>
      <c r="J116" s="6">
        <v>6.4545706960142475</v>
      </c>
      <c r="K116" s="6">
        <v>13.851311257119367</v>
      </c>
      <c r="L116" s="6">
        <v>11.825751024992368</v>
      </c>
      <c r="M116" s="6">
        <v>24.731579796666441</v>
      </c>
      <c r="N116" s="6">
        <v>14.644390733511488</v>
      </c>
      <c r="O116" s="6">
        <v>24.653719415593415</v>
      </c>
      <c r="P116" s="1">
        <v>3.8909575851895148</v>
      </c>
      <c r="Q116" s="1">
        <v>18.539024796673417</v>
      </c>
      <c r="R116" s="1">
        <v>23.002710016110175</v>
      </c>
      <c r="S116" s="1">
        <v>24.834290864170647</v>
      </c>
      <c r="T116" s="1">
        <v>3.9185976981406423</v>
      </c>
      <c r="U116" s="1">
        <v>20.475180904502004</v>
      </c>
      <c r="V116" s="1">
        <v>-5.3622991219965179</v>
      </c>
      <c r="W116" s="7">
        <v>12.651211372100125</v>
      </c>
      <c r="X116" s="7">
        <v>15.533021362254207</v>
      </c>
      <c r="Y116" s="7">
        <v>13.746262993218821</v>
      </c>
      <c r="Z116" s="7">
        <v>18.124789782661747</v>
      </c>
      <c r="AA116" s="7">
        <v>20.495220052003631</v>
      </c>
      <c r="AB116" s="7">
        <v>16.522265775775409</v>
      </c>
      <c r="AC116" s="7">
        <v>3.9837693065772415</v>
      </c>
      <c r="AD116">
        <v>12.651211372100125</v>
      </c>
      <c r="AE116">
        <v>15.019532043381311</v>
      </c>
      <c r="AF116">
        <v>10.885960238132936</v>
      </c>
      <c r="AG116">
        <v>17.689579565323498</v>
      </c>
      <c r="AH116">
        <v>21.664245117008171</v>
      </c>
      <c r="AI116">
        <v>10.465664439438527</v>
      </c>
      <c r="AJ116">
        <v>-31.168692080268269</v>
      </c>
    </row>
    <row r="117" spans="1:36" x14ac:dyDescent="0.2">
      <c r="A117">
        <v>109</v>
      </c>
      <c r="B117" s="1">
        <v>8.8302073251528412</v>
      </c>
      <c r="C117" s="1">
        <v>12.221706324742659</v>
      </c>
      <c r="D117" s="1">
        <v>20.554330078652725</v>
      </c>
      <c r="E117" s="1">
        <v>16.535826302914646</v>
      </c>
      <c r="F117" s="1">
        <v>20.548017620855369</v>
      </c>
      <c r="G117" s="1">
        <v>22.931379236381616</v>
      </c>
      <c r="H117" s="1">
        <v>19.033858480616804</v>
      </c>
      <c r="I117" s="6">
        <v>10.27440220418141</v>
      </c>
      <c r="J117" s="6">
        <v>13.008539033528299</v>
      </c>
      <c r="K117" s="6">
        <v>11.827251867192036</v>
      </c>
      <c r="L117" s="6">
        <v>9.9937229584352423</v>
      </c>
      <c r="M117" s="6">
        <v>23.956942468906995</v>
      </c>
      <c r="N117" s="6">
        <v>16.620483076321925</v>
      </c>
      <c r="O117" s="6">
        <v>19.374979715839562</v>
      </c>
      <c r="P117" s="1">
        <v>12.656081682531973</v>
      </c>
      <c r="Q117" s="1">
        <v>14.276979176027654</v>
      </c>
      <c r="R117" s="1">
        <v>9.8951111355969559</v>
      </c>
      <c r="S117" s="1">
        <v>29.469502593774056</v>
      </c>
      <c r="T117" s="1">
        <v>24.092295037855131</v>
      </c>
      <c r="U117" s="1">
        <v>-4.6087564399548846</v>
      </c>
      <c r="V117" s="1">
        <v>26.598322748761806</v>
      </c>
      <c r="W117" s="7">
        <v>12.523925671883136</v>
      </c>
      <c r="X117" s="7">
        <v>8.8812149437610906</v>
      </c>
      <c r="Y117" s="7">
        <v>19.17811484985662</v>
      </c>
      <c r="Z117" s="7">
        <v>18.463161395513016</v>
      </c>
      <c r="AA117" s="7">
        <v>15.14870092820885</v>
      </c>
      <c r="AB117" s="7">
        <v>19.610469042497517</v>
      </c>
      <c r="AC117" s="7">
        <v>16.612082884351878</v>
      </c>
      <c r="AD117">
        <v>12.523925671883136</v>
      </c>
      <c r="AE117">
        <v>5.0418224156416374</v>
      </c>
      <c r="AF117">
        <v>20.391700987249084</v>
      </c>
      <c r="AG117">
        <v>18.366322791026032</v>
      </c>
      <c r="AH117">
        <v>9.6345770884699142</v>
      </c>
      <c r="AI117">
        <v>18.186172606243797</v>
      </c>
      <c r="AJ117">
        <v>6.7162486530556329</v>
      </c>
    </row>
    <row r="118" spans="1:36" x14ac:dyDescent="0.2">
      <c r="A118">
        <v>110</v>
      </c>
      <c r="B118" s="1">
        <v>11.961966167877989</v>
      </c>
      <c r="C118" s="1">
        <v>5.3058523032430269</v>
      </c>
      <c r="D118" s="1">
        <v>17.265792716847422</v>
      </c>
      <c r="E118" s="1">
        <v>17.260716928974656</v>
      </c>
      <c r="F118" s="1">
        <v>19.377498227878508</v>
      </c>
      <c r="G118" s="1">
        <v>17.964612601100484</v>
      </c>
      <c r="H118" s="1">
        <v>22.494429624376309</v>
      </c>
      <c r="I118" s="6">
        <v>14.957162118107735</v>
      </c>
      <c r="J118" s="6">
        <v>9.98808974235879</v>
      </c>
      <c r="K118" s="6">
        <v>14.194126466463452</v>
      </c>
      <c r="L118" s="6">
        <v>9.6497283246977403</v>
      </c>
      <c r="M118" s="6">
        <v>20.413352942816093</v>
      </c>
      <c r="N118" s="6">
        <v>22.06706805849619</v>
      </c>
      <c r="O118" s="6">
        <v>20.423668316334691</v>
      </c>
      <c r="P118" s="1">
        <v>10.206541770493107</v>
      </c>
      <c r="Q118" s="1">
        <v>14.340249584772883</v>
      </c>
      <c r="R118" s="1">
        <v>13.085763998791608</v>
      </c>
      <c r="S118" s="1">
        <v>23.607785695485397</v>
      </c>
      <c r="T118" s="1">
        <v>16.535373960016113</v>
      </c>
      <c r="U118" s="1">
        <v>-15.172028209091209</v>
      </c>
      <c r="V118" s="1">
        <v>5.3094117229829045</v>
      </c>
      <c r="W118" s="7">
        <v>1.4660212970798008</v>
      </c>
      <c r="X118" s="7">
        <v>1.1007445478577902</v>
      </c>
      <c r="Y118" s="7">
        <v>7.7397205369611539</v>
      </c>
      <c r="Z118" s="7">
        <v>-1.1204318771414988E-3</v>
      </c>
      <c r="AA118" s="7">
        <v>9.0294889631739306</v>
      </c>
      <c r="AB118" s="7">
        <v>37.714310208040281</v>
      </c>
      <c r="AC118" s="7">
        <v>12.475190955264544</v>
      </c>
      <c r="AD118">
        <v>1.4660212970798008</v>
      </c>
      <c r="AE118">
        <v>-6.6288831782133162</v>
      </c>
      <c r="AF118">
        <v>0.37451093968201898</v>
      </c>
      <c r="AG118">
        <v>-18.562240863754283</v>
      </c>
      <c r="AH118">
        <v>-4.1336498328586559</v>
      </c>
      <c r="AI118">
        <v>63.44577552010071</v>
      </c>
      <c r="AJ118">
        <v>-5.6944271342063697</v>
      </c>
    </row>
    <row r="119" spans="1:36" x14ac:dyDescent="0.2">
      <c r="A119">
        <v>111</v>
      </c>
      <c r="B119" s="1">
        <v>3.3669110211602469</v>
      </c>
      <c r="C119" s="1">
        <v>12.790573279649058</v>
      </c>
      <c r="D119" s="1">
        <v>14.390009983702166</v>
      </c>
      <c r="E119" s="1">
        <v>15.894303500276077</v>
      </c>
      <c r="F119" s="1">
        <v>19.01649138710701</v>
      </c>
      <c r="G119" s="1">
        <v>21.98433920609914</v>
      </c>
      <c r="H119" s="1">
        <v>22.880284439755151</v>
      </c>
      <c r="I119" s="6">
        <v>10.503539483250224</v>
      </c>
      <c r="J119" s="6">
        <v>13.110606691929338</v>
      </c>
      <c r="K119" s="6">
        <v>9.6299371924152872</v>
      </c>
      <c r="L119" s="6">
        <v>6.9129420794412333</v>
      </c>
      <c r="M119" s="6">
        <v>30.02890584902309</v>
      </c>
      <c r="N119" s="6">
        <v>21.363158015583881</v>
      </c>
      <c r="O119" s="6">
        <v>19.01344526744677</v>
      </c>
      <c r="P119" s="1">
        <v>3.6413391042825962</v>
      </c>
      <c r="Q119" s="1">
        <v>16.699835333991711</v>
      </c>
      <c r="R119" s="1">
        <v>18.511599284430826</v>
      </c>
      <c r="S119" s="1">
        <v>20.929080785877922</v>
      </c>
      <c r="T119" s="1">
        <v>35.759880310901721</v>
      </c>
      <c r="U119" s="1">
        <v>6.3714616302924902</v>
      </c>
      <c r="V119" s="1">
        <v>39.936164515762613</v>
      </c>
      <c r="W119" s="7">
        <v>14.006890871211104</v>
      </c>
      <c r="X119" s="7">
        <v>13.444106434635088</v>
      </c>
      <c r="Y119" s="7">
        <v>17.047507282998474</v>
      </c>
      <c r="Z119" s="7">
        <v>36.670687576372536</v>
      </c>
      <c r="AA119" s="7">
        <v>17.66374838964196</v>
      </c>
      <c r="AB119" s="7">
        <v>31.712082262210799</v>
      </c>
      <c r="AC119" s="7">
        <v>21.965129702745276</v>
      </c>
      <c r="AD119">
        <v>14.006890871211104</v>
      </c>
      <c r="AE119">
        <v>11.886159651952633</v>
      </c>
      <c r="AF119">
        <v>16.663137745247329</v>
      </c>
      <c r="AG119">
        <v>54.781375152745071</v>
      </c>
      <c r="AH119">
        <v>15.293433876694412</v>
      </c>
      <c r="AI119">
        <v>48.440205655526995</v>
      </c>
      <c r="AJ119">
        <v>22.775389108235828</v>
      </c>
    </row>
    <row r="120" spans="1:36" x14ac:dyDescent="0.2">
      <c r="A120">
        <v>112</v>
      </c>
      <c r="B120" s="1">
        <v>14.872878397196434</v>
      </c>
      <c r="C120" s="1">
        <v>14.177816991965873</v>
      </c>
      <c r="D120" s="1">
        <v>9.4331505481017146</v>
      </c>
      <c r="E120" s="1">
        <v>20.578582413378047</v>
      </c>
      <c r="F120" s="1">
        <v>17.130655822023748</v>
      </c>
      <c r="G120" s="1">
        <v>13.88889499526471</v>
      </c>
      <c r="H120" s="1">
        <v>18.57600503879921</v>
      </c>
      <c r="I120" s="6">
        <v>5.3351642783336546</v>
      </c>
      <c r="J120" s="6">
        <v>13.536973353704331</v>
      </c>
      <c r="K120" s="6">
        <v>14.584862272733757</v>
      </c>
      <c r="L120" s="6">
        <v>15.375465621012708</v>
      </c>
      <c r="M120" s="6">
        <v>15.639601489955041</v>
      </c>
      <c r="N120" s="6">
        <v>18.016896951165503</v>
      </c>
      <c r="O120" s="6">
        <v>13.76433299481317</v>
      </c>
      <c r="P120" s="1">
        <v>9.9556770948879052</v>
      </c>
      <c r="Q120" s="1">
        <v>9.4533258407527878</v>
      </c>
      <c r="R120" s="1">
        <v>14.88181377718127</v>
      </c>
      <c r="S120" s="1">
        <v>2.8528618838064297</v>
      </c>
      <c r="T120" s="1">
        <v>20.367029898969825</v>
      </c>
      <c r="U120" s="1">
        <v>22.434399425517864</v>
      </c>
      <c r="V120" s="1">
        <v>19.814327337966191</v>
      </c>
      <c r="W120" s="7">
        <v>29.617091422097175</v>
      </c>
      <c r="X120" s="7">
        <v>15.280230291656713</v>
      </c>
      <c r="Y120" s="7">
        <v>18.995547939880296</v>
      </c>
      <c r="Z120" s="7">
        <v>15.930279564985817</v>
      </c>
      <c r="AA120" s="7">
        <v>27.301293790284507</v>
      </c>
      <c r="AB120" s="7">
        <v>16.904161369111268</v>
      </c>
      <c r="AC120" s="7">
        <v>4.5142642534334572</v>
      </c>
      <c r="AD120">
        <v>29.617091422097175</v>
      </c>
      <c r="AE120">
        <v>14.640345437485069</v>
      </c>
      <c r="AF120">
        <v>20.072208894790524</v>
      </c>
      <c r="AG120">
        <v>13.300559129971637</v>
      </c>
      <c r="AH120">
        <v>36.977911028140134</v>
      </c>
      <c r="AI120">
        <v>11.420403422778174</v>
      </c>
      <c r="AJ120">
        <v>-29.577207239699622</v>
      </c>
    </row>
    <row r="121" spans="1:36" x14ac:dyDescent="0.2">
      <c r="A121">
        <v>113</v>
      </c>
      <c r="B121" s="1">
        <v>6.6882660678963326</v>
      </c>
      <c r="C121" s="1">
        <v>10.126351099588842</v>
      </c>
      <c r="D121" s="1">
        <v>14.116550123758657</v>
      </c>
      <c r="E121" s="1">
        <v>10.745278287614187</v>
      </c>
      <c r="F121" s="1">
        <v>21.614241374514368</v>
      </c>
      <c r="G121" s="1">
        <v>17.385025602247815</v>
      </c>
      <c r="H121" s="1">
        <v>23.252038430744033</v>
      </c>
      <c r="I121" s="6">
        <v>11.003357205919961</v>
      </c>
      <c r="J121" s="6">
        <v>21.342018127122465</v>
      </c>
      <c r="K121" s="6">
        <v>19.985640732122068</v>
      </c>
      <c r="L121" s="6">
        <v>15.514503884229487</v>
      </c>
      <c r="M121" s="6">
        <v>13.922835467538601</v>
      </c>
      <c r="N121" s="6">
        <v>9.6974192951545533</v>
      </c>
      <c r="O121" s="6">
        <v>20.032241690866428</v>
      </c>
      <c r="P121" s="1">
        <v>7.5537948901077927</v>
      </c>
      <c r="Q121" s="1">
        <v>11.491297742171829</v>
      </c>
      <c r="R121" s="1">
        <v>13.691181598993831</v>
      </c>
      <c r="S121" s="1">
        <v>17.302092671039588</v>
      </c>
      <c r="T121" s="1">
        <v>-0.82750776875391807</v>
      </c>
      <c r="U121" s="1">
        <v>7.6293449602978036</v>
      </c>
      <c r="V121" s="1">
        <v>-3.184939164566952</v>
      </c>
      <c r="W121" s="7">
        <v>14.413072088053276</v>
      </c>
      <c r="X121" s="7">
        <v>8.7628331094550695</v>
      </c>
      <c r="Y121" s="7">
        <v>19.368342773322333</v>
      </c>
      <c r="Z121" s="7">
        <v>16.339018002656768</v>
      </c>
      <c r="AA121" s="7">
        <v>38.844557133906818</v>
      </c>
      <c r="AB121" s="7">
        <v>11.137072538222471</v>
      </c>
      <c r="AC121" s="7">
        <v>21.772689575879298</v>
      </c>
      <c r="AD121">
        <v>14.413072088053276</v>
      </c>
      <c r="AE121">
        <v>4.8642496641826058</v>
      </c>
      <c r="AF121">
        <v>20.724599853314082</v>
      </c>
      <c r="AG121">
        <v>14.118036005313542</v>
      </c>
      <c r="AH121">
        <v>62.950253551290324</v>
      </c>
      <c r="AI121">
        <v>-2.9973186544438231</v>
      </c>
      <c r="AJ121">
        <v>22.198068727637896</v>
      </c>
    </row>
    <row r="122" spans="1:36" x14ac:dyDescent="0.2">
      <c r="A122">
        <v>114</v>
      </c>
      <c r="B122" s="1">
        <v>9.1592579475318807</v>
      </c>
      <c r="C122" s="1">
        <v>10.430189970794933</v>
      </c>
      <c r="D122" s="1">
        <v>14.375082065432407</v>
      </c>
      <c r="E122" s="1">
        <v>16.982078901239756</v>
      </c>
      <c r="F122" s="1">
        <v>18.073531656809759</v>
      </c>
      <c r="G122" s="1">
        <v>15.346508052933901</v>
      </c>
      <c r="H122" s="1">
        <v>18.165015338681616</v>
      </c>
      <c r="I122" s="6">
        <v>2.3102106452349727</v>
      </c>
      <c r="J122" s="6">
        <v>16.238361143346388</v>
      </c>
      <c r="K122" s="6">
        <v>12.487847736355853</v>
      </c>
      <c r="L122" s="6">
        <v>16.995488647233884</v>
      </c>
      <c r="M122" s="6">
        <v>18.06342704941855</v>
      </c>
      <c r="N122" s="6">
        <v>14.000572348178419</v>
      </c>
      <c r="O122" s="6">
        <v>34.387924870573087</v>
      </c>
      <c r="P122" s="1">
        <v>9.3426479780548366</v>
      </c>
      <c r="Q122" s="1">
        <v>12.269137220815562</v>
      </c>
      <c r="R122" s="1">
        <v>10.348688084672974</v>
      </c>
      <c r="S122" s="1">
        <v>6.5387694510081662</v>
      </c>
      <c r="T122" s="1">
        <v>1.9653995580956547</v>
      </c>
      <c r="U122" s="1">
        <v>32.356043936373155</v>
      </c>
      <c r="V122" s="1">
        <v>-5.0844106742572173</v>
      </c>
      <c r="W122" s="7">
        <v>9.6060557388505732</v>
      </c>
      <c r="X122" s="7">
        <v>32.441277846234158</v>
      </c>
      <c r="Y122" s="7">
        <v>14.720849791177372</v>
      </c>
      <c r="Z122" s="7">
        <v>27.902069748643111</v>
      </c>
      <c r="AA122" s="7">
        <v>20.151745566913796</v>
      </c>
      <c r="AB122" s="7">
        <v>19.100443187632912</v>
      </c>
      <c r="AC122" s="7">
        <v>41.659738811947328</v>
      </c>
      <c r="AD122">
        <v>9.6060557388505732</v>
      </c>
      <c r="AE122">
        <v>40.381916769351243</v>
      </c>
      <c r="AF122">
        <v>12.591487134560403</v>
      </c>
      <c r="AG122">
        <v>37.244139497286227</v>
      </c>
      <c r="AH122">
        <v>20.891427525556047</v>
      </c>
      <c r="AI122">
        <v>16.911107969082281</v>
      </c>
      <c r="AJ122">
        <v>81.859216435841986</v>
      </c>
    </row>
    <row r="123" spans="1:36" x14ac:dyDescent="0.2">
      <c r="A123">
        <v>115</v>
      </c>
      <c r="B123" s="1">
        <v>11.086383396611861</v>
      </c>
      <c r="C123" s="1">
        <v>14.270613461295117</v>
      </c>
      <c r="D123" s="1">
        <v>15.950240870247352</v>
      </c>
      <c r="E123" s="1">
        <v>16.447752764727923</v>
      </c>
      <c r="F123" s="1">
        <v>11.884183254860652</v>
      </c>
      <c r="G123" s="1">
        <v>18.371238781823696</v>
      </c>
      <c r="H123" s="1">
        <v>22.921787216152381</v>
      </c>
      <c r="I123" s="6">
        <v>7.5888918050855985</v>
      </c>
      <c r="J123" s="6">
        <v>13.956669637121221</v>
      </c>
      <c r="K123" s="6">
        <v>15.149926834651799</v>
      </c>
      <c r="L123" s="6">
        <v>19.406364239573474</v>
      </c>
      <c r="M123" s="6">
        <v>14.64190344275233</v>
      </c>
      <c r="N123" s="6">
        <v>19.115025430361158</v>
      </c>
      <c r="O123" s="6">
        <v>30.346059143536543</v>
      </c>
      <c r="P123" s="1">
        <v>10.800543789816853</v>
      </c>
      <c r="Q123" s="1">
        <v>18.123971742932198</v>
      </c>
      <c r="R123" s="1">
        <v>14.416235929776803</v>
      </c>
      <c r="S123" s="1">
        <v>25.616883355563942</v>
      </c>
      <c r="T123" s="1">
        <v>6.4014122298441034</v>
      </c>
      <c r="U123" s="1">
        <v>12.498248102459272</v>
      </c>
      <c r="V123" s="1">
        <v>1.0880930371180391</v>
      </c>
      <c r="W123" s="7">
        <v>-1.4695405990339248E-3</v>
      </c>
      <c r="X123" s="7">
        <v>25.542416452442161</v>
      </c>
      <c r="Y123" s="7">
        <v>12.494798001365229</v>
      </c>
      <c r="Z123" s="7">
        <v>34.571290250140294</v>
      </c>
      <c r="AA123" s="7">
        <v>30.169665809768638</v>
      </c>
      <c r="AB123" s="7">
        <v>28.759224695553769</v>
      </c>
      <c r="AC123" s="7">
        <v>21.397866904684182</v>
      </c>
      <c r="AD123">
        <v>-1.4695405990339248E-3</v>
      </c>
      <c r="AE123">
        <v>30.033624678663241</v>
      </c>
      <c r="AF123">
        <v>8.6958965023891519</v>
      </c>
      <c r="AG123">
        <v>50.582580500280585</v>
      </c>
      <c r="AH123">
        <v>43.431748071979435</v>
      </c>
      <c r="AI123">
        <v>41.058061738884419</v>
      </c>
      <c r="AJ123">
        <v>21.073600714052553</v>
      </c>
    </row>
    <row r="124" spans="1:36" x14ac:dyDescent="0.2">
      <c r="A124">
        <v>116</v>
      </c>
      <c r="B124" s="1">
        <v>8.6412795319698095</v>
      </c>
      <c r="C124" s="1">
        <v>13.867965092386985</v>
      </c>
      <c r="D124" s="1">
        <v>15.790676079689273</v>
      </c>
      <c r="E124" s="1">
        <v>13.560835791413774</v>
      </c>
      <c r="F124" s="1">
        <v>16.481572572068639</v>
      </c>
      <c r="G124" s="1">
        <v>22.763965553033994</v>
      </c>
      <c r="H124" s="1">
        <v>20.561098771825236</v>
      </c>
      <c r="I124" s="6">
        <v>7.9774929343681471</v>
      </c>
      <c r="J124" s="6">
        <v>16.335924012473313</v>
      </c>
      <c r="K124" s="6">
        <v>17.826033988836329</v>
      </c>
      <c r="L124" s="6">
        <v>17.503464900950625</v>
      </c>
      <c r="M124" s="6">
        <v>15.811998759272141</v>
      </c>
      <c r="N124" s="6">
        <v>16.552438141376712</v>
      </c>
      <c r="O124" s="6">
        <v>13.86467774952453</v>
      </c>
      <c r="P124" s="1">
        <v>6.6564958945720765</v>
      </c>
      <c r="Q124" s="1">
        <v>9.9166478905194797</v>
      </c>
      <c r="R124" s="1">
        <v>4.9775302178163763</v>
      </c>
      <c r="S124" s="1">
        <v>13.059145890834863</v>
      </c>
      <c r="T124" s="1">
        <v>6.5835629631624499</v>
      </c>
      <c r="U124" s="1">
        <v>15.203840497020995</v>
      </c>
      <c r="V124" s="1">
        <v>16.865371287166795</v>
      </c>
      <c r="W124" s="7">
        <v>30.900506688447887</v>
      </c>
      <c r="X124" s="7">
        <v>25.542416452442161</v>
      </c>
      <c r="Y124" s="7">
        <v>18.153890245602174</v>
      </c>
      <c r="Z124" s="7">
        <v>23.35822375109078</v>
      </c>
      <c r="AA124" s="7">
        <v>10.964621319928328</v>
      </c>
      <c r="AB124" s="7">
        <v>13.283496319256205</v>
      </c>
      <c r="AC124" s="7">
        <v>37.523883557486293</v>
      </c>
      <c r="AD124">
        <v>30.900506688447887</v>
      </c>
      <c r="AE124">
        <v>30.033624678663241</v>
      </c>
      <c r="AF124">
        <v>18.599307929803807</v>
      </c>
      <c r="AG124">
        <v>28.15644750218156</v>
      </c>
      <c r="AH124">
        <v>0.22039796983874121</v>
      </c>
      <c r="AI124">
        <v>2.3687407981405109</v>
      </c>
      <c r="AJ124">
        <v>69.451650672458882</v>
      </c>
    </row>
    <row r="125" spans="1:36" x14ac:dyDescent="0.2">
      <c r="A125">
        <v>117</v>
      </c>
      <c r="B125" s="1">
        <v>15.890697645806213</v>
      </c>
      <c r="C125" s="1">
        <v>10.425389180448878</v>
      </c>
      <c r="D125" s="1">
        <v>12.045462859801304</v>
      </c>
      <c r="E125" s="1">
        <v>16.64643974593033</v>
      </c>
      <c r="F125" s="1">
        <v>17.106571826687624</v>
      </c>
      <c r="G125" s="1">
        <v>23.289418745600859</v>
      </c>
      <c r="H125" s="1">
        <v>24.956160459146567</v>
      </c>
      <c r="I125" s="6">
        <v>9.897537387747958</v>
      </c>
      <c r="J125" s="6">
        <v>12.597212561268073</v>
      </c>
      <c r="K125" s="6">
        <v>12.623850822340851</v>
      </c>
      <c r="L125" s="6">
        <v>14.717628808511192</v>
      </c>
      <c r="M125" s="6">
        <v>12.782272339571101</v>
      </c>
      <c r="N125" s="6">
        <v>3.164003990279749</v>
      </c>
      <c r="O125" s="6">
        <v>21.717670033583627</v>
      </c>
      <c r="P125" s="1">
        <v>11.564456291180219</v>
      </c>
      <c r="Q125" s="1">
        <v>12.335254047159799</v>
      </c>
      <c r="R125" s="1">
        <v>8.656602018367991</v>
      </c>
      <c r="S125" s="1">
        <v>23.877409245069728</v>
      </c>
      <c r="T125" s="1">
        <v>7.2619927532255879</v>
      </c>
      <c r="U125" s="1">
        <v>0.5023858301045081</v>
      </c>
      <c r="V125" s="1">
        <v>-14.814505929981401</v>
      </c>
      <c r="W125" s="7">
        <v>26.75729939282283</v>
      </c>
      <c r="X125" s="7">
        <v>25.542416452442161</v>
      </c>
      <c r="Y125" s="7">
        <v>9.5164230175739366</v>
      </c>
      <c r="Z125" s="7">
        <v>3.5600662231846898</v>
      </c>
      <c r="AA125" s="7">
        <v>0.57812307866100965</v>
      </c>
      <c r="AB125" s="7">
        <v>18.671585024475689</v>
      </c>
      <c r="AC125" s="7">
        <v>33.254498714652961</v>
      </c>
      <c r="AD125">
        <v>26.75729939282283</v>
      </c>
      <c r="AE125">
        <v>30.033624678663241</v>
      </c>
      <c r="AF125">
        <v>3.4837402807543913</v>
      </c>
      <c r="AG125">
        <v>-11.43986755363062</v>
      </c>
      <c r="AH125">
        <v>-23.149223073012728</v>
      </c>
      <c r="AI125">
        <v>15.838962561189231</v>
      </c>
      <c r="AJ125">
        <v>56.643496143958878</v>
      </c>
    </row>
    <row r="126" spans="1:36" x14ac:dyDescent="0.2">
      <c r="A126">
        <v>118</v>
      </c>
      <c r="B126" s="1">
        <v>6.3748598276259791</v>
      </c>
      <c r="C126" s="1">
        <v>14.665292061650471</v>
      </c>
      <c r="D126" s="1">
        <v>15.242857535065539</v>
      </c>
      <c r="E126" s="1">
        <v>9.2272697835991515</v>
      </c>
      <c r="F126" s="1">
        <v>18.647000859594133</v>
      </c>
      <c r="G126" s="1">
        <v>17.11943198304316</v>
      </c>
      <c r="H126" s="1">
        <v>20.172274673184535</v>
      </c>
      <c r="I126" s="6">
        <v>11.095027696545472</v>
      </c>
      <c r="J126" s="6">
        <v>8.0260940899280069</v>
      </c>
      <c r="K126" s="6">
        <v>16.121506286843388</v>
      </c>
      <c r="L126" s="6">
        <v>9.1427082475418739</v>
      </c>
      <c r="M126" s="6">
        <v>27.794819510376982</v>
      </c>
      <c r="N126" s="6">
        <v>25.703971787832977</v>
      </c>
      <c r="O126" s="6">
        <v>11.956670511293229</v>
      </c>
      <c r="P126" s="1">
        <v>11.275208771804103</v>
      </c>
      <c r="Q126" s="1">
        <v>14.70222810264756</v>
      </c>
      <c r="R126" s="1">
        <v>17.846725564137643</v>
      </c>
      <c r="S126" s="1">
        <v>21.863600528149188</v>
      </c>
      <c r="T126" s="1">
        <v>1.413944552986667</v>
      </c>
      <c r="U126" s="1">
        <v>29.700502811412164</v>
      </c>
      <c r="V126" s="1">
        <v>-8.1132083495320124</v>
      </c>
      <c r="W126" s="7">
        <v>4.8918811498932779</v>
      </c>
      <c r="X126" s="7">
        <v>17.733347735768454</v>
      </c>
      <c r="Y126" s="7">
        <v>10.699458351503971</v>
      </c>
      <c r="Z126" s="7">
        <v>14.70778363353493</v>
      </c>
      <c r="AA126" s="7">
        <v>21.905103638790823</v>
      </c>
      <c r="AB126" s="7">
        <v>31.712082262210799</v>
      </c>
      <c r="AC126" s="7">
        <v>29.621604009182473</v>
      </c>
      <c r="AD126">
        <v>4.8918811498932779</v>
      </c>
      <c r="AE126">
        <v>18.32002160365268</v>
      </c>
      <c r="AF126">
        <v>5.5540521151319489</v>
      </c>
      <c r="AG126">
        <v>10.855567267069864</v>
      </c>
      <c r="AH126">
        <v>24.836483187279363</v>
      </c>
      <c r="AI126">
        <v>48.440205655526995</v>
      </c>
      <c r="AJ126">
        <v>45.744812027547411</v>
      </c>
    </row>
    <row r="127" spans="1:36" x14ac:dyDescent="0.2">
      <c r="A127">
        <v>119</v>
      </c>
      <c r="B127" s="1">
        <v>7.3312528564587893</v>
      </c>
      <c r="C127" s="1">
        <v>9.8012075531446463</v>
      </c>
      <c r="D127" s="1">
        <v>17.64766865399422</v>
      </c>
      <c r="E127" s="1">
        <v>16.126645151194328</v>
      </c>
      <c r="F127" s="1">
        <v>22.743654573402051</v>
      </c>
      <c r="G127" s="1">
        <v>19.781626182108248</v>
      </c>
      <c r="H127" s="1">
        <v>25.685359130547369</v>
      </c>
      <c r="I127" s="6">
        <v>9.4420509546318776</v>
      </c>
      <c r="J127" s="6">
        <v>9.9086851070817303</v>
      </c>
      <c r="K127" s="6">
        <v>20.303220249938871</v>
      </c>
      <c r="L127" s="6">
        <v>18.077890670442777</v>
      </c>
      <c r="M127" s="6">
        <v>18.911812591148287</v>
      </c>
      <c r="N127" s="6">
        <v>23.960948303756815</v>
      </c>
      <c r="O127" s="6">
        <v>21.271345333153953</v>
      </c>
      <c r="P127" s="1">
        <v>13.247010012098691</v>
      </c>
      <c r="Q127" s="1">
        <v>7.6568696103868339</v>
      </c>
      <c r="R127" s="1">
        <v>17.795550563210817</v>
      </c>
      <c r="S127" s="1">
        <v>18.721725106417704</v>
      </c>
      <c r="T127" s="1">
        <v>10.965558330578773</v>
      </c>
      <c r="U127" s="1">
        <v>34.62452322358979</v>
      </c>
      <c r="V127" s="1">
        <v>31.874966590836085</v>
      </c>
      <c r="W127" s="7">
        <v>6.3975979799161751</v>
      </c>
      <c r="X127" s="7">
        <v>9.0858718845226374</v>
      </c>
      <c r="Y127" s="7">
        <v>12.192128529920998</v>
      </c>
      <c r="Z127" s="7">
        <v>17.437533884171106</v>
      </c>
      <c r="AA127" s="7">
        <v>10.684231018016137</v>
      </c>
      <c r="AB127" s="7">
        <v>12.449778531758625</v>
      </c>
      <c r="AC127" s="7">
        <v>8.2823019047631856</v>
      </c>
      <c r="AD127">
        <v>6.3975979799161751</v>
      </c>
      <c r="AE127">
        <v>5.3488078267839549</v>
      </c>
      <c r="AF127">
        <v>8.1662249273617498</v>
      </c>
      <c r="AG127">
        <v>16.31506776834221</v>
      </c>
      <c r="AH127">
        <v>-0.4104802094636944</v>
      </c>
      <c r="AI127">
        <v>0.28444632939656594</v>
      </c>
      <c r="AJ127">
        <v>-18.273094285710442</v>
      </c>
    </row>
    <row r="128" spans="1:36" x14ac:dyDescent="0.2">
      <c r="A128">
        <v>120</v>
      </c>
      <c r="B128" s="1">
        <v>12.719732928743278</v>
      </c>
      <c r="C128" s="1">
        <v>10.407447576021156</v>
      </c>
      <c r="D128" s="1">
        <v>16.530500867507353</v>
      </c>
      <c r="E128" s="1">
        <v>19.364420068962328</v>
      </c>
      <c r="F128" s="1">
        <v>19.840418073292707</v>
      </c>
      <c r="G128" s="1">
        <v>23.207564517923302</v>
      </c>
      <c r="H128" s="1">
        <v>17.598774398703618</v>
      </c>
      <c r="I128" s="6">
        <v>4.7505414409024684</v>
      </c>
      <c r="J128" s="6">
        <v>9.8750681077469142</v>
      </c>
      <c r="K128" s="6">
        <v>17.984559298321667</v>
      </c>
      <c r="L128" s="6">
        <v>16.676908344750174</v>
      </c>
      <c r="M128" s="6">
        <v>11.108469184097364</v>
      </c>
      <c r="N128" s="6">
        <v>24.558291944425537</v>
      </c>
      <c r="O128" s="6">
        <v>26.595716129500634</v>
      </c>
      <c r="P128" s="1">
        <v>12.58584462264886</v>
      </c>
      <c r="Q128" s="1">
        <v>14.489427954913147</v>
      </c>
      <c r="R128" s="1">
        <v>28.005036635104776</v>
      </c>
      <c r="S128" s="1">
        <v>7.2073861229733343</v>
      </c>
      <c r="T128" s="1">
        <v>38.422178600232769</v>
      </c>
      <c r="U128" s="1">
        <v>4.1493598247210528</v>
      </c>
      <c r="V128" s="1">
        <v>42.714879515036884</v>
      </c>
      <c r="W128" s="7">
        <v>19.205542935070017</v>
      </c>
      <c r="X128" s="7">
        <v>25.542416452442161</v>
      </c>
      <c r="Y128" s="7">
        <v>11.086893648499908</v>
      </c>
      <c r="Z128" s="7">
        <v>16.983705863317589</v>
      </c>
      <c r="AA128" s="7">
        <v>0.85400741389829227</v>
      </c>
      <c r="AB128" s="7">
        <v>20.323586615334122</v>
      </c>
      <c r="AC128" s="7">
        <v>15.813218168868264</v>
      </c>
      <c r="AD128">
        <v>19.205542935070017</v>
      </c>
      <c r="AE128">
        <v>30.033624678663241</v>
      </c>
      <c r="AF128">
        <v>6.2320638848748393</v>
      </c>
      <c r="AG128">
        <v>15.407411726635175</v>
      </c>
      <c r="AH128">
        <v>-22.528483318728842</v>
      </c>
      <c r="AI128">
        <v>19.968966538335312</v>
      </c>
      <c r="AJ128">
        <v>4.319654506604798</v>
      </c>
    </row>
    <row r="129" spans="1:36" x14ac:dyDescent="0.2">
      <c r="A129">
        <v>121</v>
      </c>
      <c r="B129" s="1">
        <v>9.1266282153158098</v>
      </c>
      <c r="C129" s="1">
        <v>18.506577367313071</v>
      </c>
      <c r="D129" s="1">
        <v>23.522358142383773</v>
      </c>
      <c r="E129" s="1">
        <v>18.7182963733581</v>
      </c>
      <c r="F129" s="1">
        <v>21.496881780452586</v>
      </c>
      <c r="G129" s="1">
        <v>17.10348260760135</v>
      </c>
      <c r="H129" s="1">
        <v>20.762213895582327</v>
      </c>
      <c r="I129" s="6">
        <v>14.861608936129132</v>
      </c>
      <c r="J129" s="6">
        <v>14.948347455904612</v>
      </c>
      <c r="K129" s="6">
        <v>6.0742234102430475</v>
      </c>
      <c r="L129" s="6">
        <v>15.329785855614677</v>
      </c>
      <c r="M129" s="6">
        <v>23.769342985059858</v>
      </c>
      <c r="N129" s="6">
        <v>27.664785072388213</v>
      </c>
      <c r="O129" s="6">
        <v>20.365544628587681</v>
      </c>
      <c r="P129" s="1">
        <v>9.5184600700457853</v>
      </c>
      <c r="Q129" s="1">
        <v>16.38482138390674</v>
      </c>
      <c r="R129" s="1">
        <v>18.844511800467597</v>
      </c>
      <c r="S129" s="1">
        <v>13.612145480724372</v>
      </c>
      <c r="T129" s="1">
        <v>24.710670890916525</v>
      </c>
      <c r="U129" s="1">
        <v>44.002948984507469</v>
      </c>
      <c r="V129" s="1">
        <v>-10.959113079102288</v>
      </c>
      <c r="W129" s="7">
        <v>26.303707745589076</v>
      </c>
      <c r="X129" s="7">
        <v>16.426960843090619</v>
      </c>
      <c r="Y129" s="7">
        <v>7.1908760750158454</v>
      </c>
      <c r="Z129" s="7">
        <v>28.62724935732648</v>
      </c>
      <c r="AA129" s="7">
        <v>13.041007986278625</v>
      </c>
      <c r="AB129" s="7">
        <v>-1.5487885480376384E-3</v>
      </c>
      <c r="AC129" s="7">
        <v>15.956802136845091</v>
      </c>
      <c r="AD129">
        <v>26.303707745589076</v>
      </c>
      <c r="AE129">
        <v>16.360441264635927</v>
      </c>
      <c r="AF129">
        <v>-0.58596686872227233</v>
      </c>
      <c r="AG129">
        <v>38.694498714652958</v>
      </c>
      <c r="AH129">
        <v>4.8922679691269089</v>
      </c>
      <c r="AI129">
        <v>-30.843871971370088</v>
      </c>
      <c r="AJ129">
        <v>4.7504064105352777</v>
      </c>
    </row>
    <row r="130" spans="1:36" x14ac:dyDescent="0.2">
      <c r="A130">
        <v>122</v>
      </c>
      <c r="B130" s="1">
        <v>13.242242226272198</v>
      </c>
      <c r="C130" s="1">
        <v>13.55868342388429</v>
      </c>
      <c r="D130" s="1">
        <v>15.834503025266182</v>
      </c>
      <c r="E130" s="1">
        <v>21.150825180001846</v>
      </c>
      <c r="F130" s="1">
        <v>16.688143513602579</v>
      </c>
      <c r="G130" s="1">
        <v>17.740392435378922</v>
      </c>
      <c r="H130" s="1">
        <v>22.106453638236673</v>
      </c>
      <c r="I130" s="6">
        <v>11.486580153626777</v>
      </c>
      <c r="J130" s="6">
        <v>13.003432916871114</v>
      </c>
      <c r="K130" s="6">
        <v>1.1495250007530142</v>
      </c>
      <c r="L130" s="6">
        <v>12.447135651839226</v>
      </c>
      <c r="M130" s="6">
        <v>12.321521894483073</v>
      </c>
      <c r="N130" s="6">
        <v>15.565344893573446</v>
      </c>
      <c r="O130" s="6">
        <v>19.487193989315088</v>
      </c>
      <c r="P130" s="1">
        <v>9.6068500935882</v>
      </c>
      <c r="Q130" s="1">
        <v>8.279636467591029</v>
      </c>
      <c r="R130" s="1">
        <v>5.8055162770743252</v>
      </c>
      <c r="S130" s="1">
        <v>22.420459682236658</v>
      </c>
      <c r="T130" s="1">
        <v>-6.2002864175866748</v>
      </c>
      <c r="U130" s="1">
        <v>19.341989361059042</v>
      </c>
      <c r="V130" s="1">
        <v>5.4166175166297208</v>
      </c>
      <c r="W130" s="7">
        <v>15.781452441407403</v>
      </c>
      <c r="X130" s="7">
        <v>12.671032484362499</v>
      </c>
      <c r="Y130" s="7">
        <v>0.46538258405264471</v>
      </c>
      <c r="Z130" s="7">
        <v>-2.8400198371571146E-4</v>
      </c>
      <c r="AA130" s="7">
        <v>37.839643447486083</v>
      </c>
      <c r="AB130" s="7">
        <v>22.27242269799606</v>
      </c>
      <c r="AC130" s="7">
        <v>33.254498714652961</v>
      </c>
      <c r="AD130">
        <v>15.781452441407403</v>
      </c>
      <c r="AE130">
        <v>10.726548726543749</v>
      </c>
      <c r="AF130">
        <v>-12.35558047790787</v>
      </c>
      <c r="AG130">
        <v>-18.560568003967429</v>
      </c>
      <c r="AH130">
        <v>60.689197756843697</v>
      </c>
      <c r="AI130">
        <v>24.841056744990144</v>
      </c>
      <c r="AJ130">
        <v>56.643496143958878</v>
      </c>
    </row>
    <row r="131" spans="1:36" x14ac:dyDescent="0.2">
      <c r="A131">
        <v>123</v>
      </c>
      <c r="B131" s="1">
        <v>12.568835644752497</v>
      </c>
      <c r="C131" s="1">
        <v>11.559547245030025</v>
      </c>
      <c r="D131" s="1">
        <v>16.61595719198294</v>
      </c>
      <c r="E131" s="1">
        <v>17.103663556525568</v>
      </c>
      <c r="F131" s="1">
        <v>16.58889629542778</v>
      </c>
      <c r="G131" s="1">
        <v>18.225002854919296</v>
      </c>
      <c r="H131" s="1">
        <v>25.079973085591924</v>
      </c>
      <c r="I131" s="6">
        <v>10.680221308153124</v>
      </c>
      <c r="J131" s="6">
        <v>4.317950771595136</v>
      </c>
      <c r="K131" s="6">
        <v>7.1339073040921948</v>
      </c>
      <c r="L131" s="6">
        <v>19.113746574664766</v>
      </c>
      <c r="M131" s="6">
        <v>14.322079480768299</v>
      </c>
      <c r="N131" s="6">
        <v>28.044253548101658</v>
      </c>
      <c r="O131" s="6">
        <v>27.668105913261655</v>
      </c>
      <c r="P131" s="1">
        <v>18.626649341608168</v>
      </c>
      <c r="Q131" s="1">
        <v>8.431671910853149</v>
      </c>
      <c r="R131" s="1">
        <v>11.854577360138418</v>
      </c>
      <c r="S131" s="1">
        <v>7.2766195349314291</v>
      </c>
      <c r="T131" s="1">
        <v>17.813031198484694</v>
      </c>
      <c r="U131" s="1">
        <v>6.4882826551701775</v>
      </c>
      <c r="V131" s="1">
        <v>16.356648773675921</v>
      </c>
      <c r="W131" s="7">
        <v>16.739552632376476</v>
      </c>
      <c r="X131" s="7">
        <v>13.140670919470464</v>
      </c>
      <c r="Y131" s="7">
        <v>17.917586465127481</v>
      </c>
      <c r="Z131" s="7">
        <v>20.487951581292304</v>
      </c>
      <c r="AA131" s="7">
        <v>8.8010483393043</v>
      </c>
      <c r="AB131" s="7">
        <v>40.416321737348973</v>
      </c>
      <c r="AC131" s="7">
        <v>20.880700147450558</v>
      </c>
      <c r="AD131">
        <v>16.739552632376476</v>
      </c>
      <c r="AE131">
        <v>11.431006379205694</v>
      </c>
      <c r="AF131">
        <v>18.185776313973097</v>
      </c>
      <c r="AG131">
        <v>22.415903162584605</v>
      </c>
      <c r="AH131">
        <v>-4.6476412365653221</v>
      </c>
      <c r="AI131">
        <v>70.200804343372425</v>
      </c>
      <c r="AJ131">
        <v>19.522100442351675</v>
      </c>
    </row>
    <row r="132" spans="1:36" x14ac:dyDescent="0.2">
      <c r="A132">
        <v>124</v>
      </c>
      <c r="B132" s="1">
        <v>1.6213900254068534</v>
      </c>
      <c r="C132" s="1">
        <v>12.986688679873424</v>
      </c>
      <c r="D132" s="1">
        <v>12.897881070944347</v>
      </c>
      <c r="E132" s="1">
        <v>17.969059680916594</v>
      </c>
      <c r="F132" s="1">
        <v>11.654204016157045</v>
      </c>
      <c r="G132" s="1">
        <v>13.208330677248803</v>
      </c>
      <c r="H132" s="1">
        <v>16.622870692420726</v>
      </c>
      <c r="I132" s="6">
        <v>14.213983853546107</v>
      </c>
      <c r="J132" s="6">
        <v>8.6058612586834009</v>
      </c>
      <c r="K132" s="6">
        <v>18.51092721326901</v>
      </c>
      <c r="L132" s="6">
        <v>11.022850814443856</v>
      </c>
      <c r="M132" s="6">
        <v>19.885733804111318</v>
      </c>
      <c r="N132" s="6">
        <v>11.256169226674615</v>
      </c>
      <c r="O132" s="6">
        <v>23.843925224448178</v>
      </c>
      <c r="P132" s="1">
        <v>14.14811136201569</v>
      </c>
      <c r="Q132" s="1">
        <v>9.5253332543957434</v>
      </c>
      <c r="R132" s="1">
        <v>5.8681481086255332</v>
      </c>
      <c r="S132" s="1">
        <v>17.438522798234661</v>
      </c>
      <c r="T132" s="1">
        <v>15.362266079239232</v>
      </c>
      <c r="U132" s="1">
        <v>9.4802872700541325</v>
      </c>
      <c r="V132" s="1">
        <v>21.685360714519032</v>
      </c>
      <c r="W132" s="7">
        <v>16.947801299379041</v>
      </c>
      <c r="X132" s="7">
        <v>25.542416452442161</v>
      </c>
      <c r="Y132" s="7">
        <v>34.872719714365246</v>
      </c>
      <c r="Z132" s="7">
        <v>4.0178238280218501</v>
      </c>
      <c r="AA132" s="7">
        <v>18.883790221306661</v>
      </c>
      <c r="AB132" s="7">
        <v>21.149336492047606</v>
      </c>
      <c r="AC132" s="7">
        <v>12.328530436582216</v>
      </c>
      <c r="AD132">
        <v>16.947801299379041</v>
      </c>
      <c r="AE132">
        <v>30.033624678663241</v>
      </c>
      <c r="AF132">
        <v>47.857259500139172</v>
      </c>
      <c r="AG132">
        <v>-10.524352343956298</v>
      </c>
      <c r="AH132">
        <v>18.038527997939987</v>
      </c>
      <c r="AI132">
        <v>22.033341230119024</v>
      </c>
      <c r="AJ132">
        <v>-6.1344086902533519</v>
      </c>
    </row>
    <row r="133" spans="1:36" x14ac:dyDescent="0.2">
      <c r="A133">
        <v>125</v>
      </c>
      <c r="B133" s="1">
        <v>6.3210785060345893</v>
      </c>
      <c r="C133" s="1">
        <v>8.5701514093503146</v>
      </c>
      <c r="D133" s="1">
        <v>15.946113479484161</v>
      </c>
      <c r="E133" s="1">
        <v>15.377747340284049</v>
      </c>
      <c r="F133" s="1">
        <v>16.012675618988855</v>
      </c>
      <c r="G133" s="1">
        <v>24.740980941058204</v>
      </c>
      <c r="H133" s="1">
        <v>27.95601622790802</v>
      </c>
      <c r="I133" s="6">
        <v>7.090414042276084</v>
      </c>
      <c r="J133" s="6">
        <v>14.03070314053585</v>
      </c>
      <c r="K133" s="6">
        <v>8.6841191842331185</v>
      </c>
      <c r="L133" s="6">
        <v>13.00652932634552</v>
      </c>
      <c r="M133" s="6">
        <v>26.632116221946536</v>
      </c>
      <c r="N133" s="6">
        <v>8.2426454488560417</v>
      </c>
      <c r="O133" s="6">
        <v>22.672519303765448</v>
      </c>
      <c r="P133" s="1">
        <v>5.0170303792156483</v>
      </c>
      <c r="Q133" s="1">
        <v>19.678243280875499</v>
      </c>
      <c r="R133" s="1">
        <v>5.3466462112167896</v>
      </c>
      <c r="S133" s="1">
        <v>16.728074368126919</v>
      </c>
      <c r="T133" s="1">
        <v>28.444751997504717</v>
      </c>
      <c r="U133" s="1">
        <v>16.978147626508228</v>
      </c>
      <c r="V133" s="1">
        <v>57.550263410048615</v>
      </c>
      <c r="W133" s="7">
        <v>24</v>
      </c>
      <c r="X133" s="7">
        <v>25.542416452442161</v>
      </c>
      <c r="Y133" s="7">
        <v>23.807057000491209</v>
      </c>
      <c r="Z133" s="7">
        <v>18.810623860780002</v>
      </c>
      <c r="AA133" s="7">
        <v>25.438976354801675</v>
      </c>
      <c r="AB133" s="7">
        <v>13.805372314280078</v>
      </c>
      <c r="AC133" s="7">
        <v>38.29432112789145</v>
      </c>
      <c r="AD133">
        <v>24</v>
      </c>
      <c r="AE133">
        <v>30.033624678663241</v>
      </c>
      <c r="AF133">
        <v>28.492349750859624</v>
      </c>
      <c r="AG133">
        <v>19.061247721560008</v>
      </c>
      <c r="AH133">
        <v>32.787696798303763</v>
      </c>
      <c r="AI133">
        <v>3.6734307857001975</v>
      </c>
      <c r="AJ133">
        <v>71.762963383674361</v>
      </c>
    </row>
    <row r="134" spans="1:36" x14ac:dyDescent="0.2">
      <c r="A134">
        <v>126</v>
      </c>
      <c r="B134" s="1">
        <v>12.239701311796896</v>
      </c>
      <c r="C134" s="1">
        <v>12.465167528235233</v>
      </c>
      <c r="D134" s="1">
        <v>12.082260622706404</v>
      </c>
      <c r="E134" s="1">
        <v>17.069700288900108</v>
      </c>
      <c r="F134" s="1">
        <v>17.519721958784125</v>
      </c>
      <c r="G134" s="1">
        <v>22.126816183690238</v>
      </c>
      <c r="H134" s="1">
        <v>24.801502485450769</v>
      </c>
      <c r="I134" s="6">
        <v>6.9206643283709788</v>
      </c>
      <c r="J134" s="6">
        <v>8.8687823131233952</v>
      </c>
      <c r="K134" s="6">
        <v>15.194014354780503</v>
      </c>
      <c r="L134" s="6">
        <v>14.741172359767731</v>
      </c>
      <c r="M134" s="6">
        <v>13.121865620484506</v>
      </c>
      <c r="N134" s="6">
        <v>26.112934535291444</v>
      </c>
      <c r="O134" s="6">
        <v>19.2043779219497</v>
      </c>
      <c r="P134" s="1">
        <v>9.0099382985483025</v>
      </c>
      <c r="Q134" s="1">
        <v>8.7692692572910218</v>
      </c>
      <c r="R134" s="1">
        <v>11.426441423613934</v>
      </c>
      <c r="S134" s="1">
        <v>24.579109728143294</v>
      </c>
      <c r="T134" s="1">
        <v>20.953057212361099</v>
      </c>
      <c r="U134" s="1">
        <v>8.5506975042932645</v>
      </c>
      <c r="V134" s="1">
        <v>15.915572956606635</v>
      </c>
      <c r="W134" s="7">
        <v>30.900295302659153</v>
      </c>
      <c r="X134" s="7">
        <v>13.286203398957065</v>
      </c>
      <c r="Y134" s="7">
        <v>30.966118820131342</v>
      </c>
      <c r="Z134" s="7">
        <v>19.529148953814815</v>
      </c>
      <c r="AA134" s="7">
        <v>30.169665809768638</v>
      </c>
      <c r="AB134" s="7">
        <v>10.866070798049549</v>
      </c>
      <c r="AC134" s="7">
        <v>9.6362646272697532</v>
      </c>
      <c r="AD134">
        <v>30.900295302659153</v>
      </c>
      <c r="AE134">
        <v>11.649305098435601</v>
      </c>
      <c r="AF134">
        <v>41.020707935229851</v>
      </c>
      <c r="AG134">
        <v>20.498297907629638</v>
      </c>
      <c r="AH134">
        <v>43.431748071979435</v>
      </c>
      <c r="AI134">
        <v>-3.6748230048761235</v>
      </c>
      <c r="AJ134">
        <v>-14.211206118190738</v>
      </c>
    </row>
    <row r="135" spans="1:36" x14ac:dyDescent="0.2">
      <c r="A135">
        <v>127</v>
      </c>
      <c r="B135" s="1">
        <v>11.4958695547577</v>
      </c>
      <c r="C135" s="1">
        <v>9.9156805350047694</v>
      </c>
      <c r="D135" s="1">
        <v>18.509300057598264</v>
      </c>
      <c r="E135" s="1">
        <v>18.035979082203227</v>
      </c>
      <c r="F135" s="1">
        <v>12.205479458873103</v>
      </c>
      <c r="G135" s="1">
        <v>21.463526569197072</v>
      </c>
      <c r="H135" s="1">
        <v>22.692161704802245</v>
      </c>
      <c r="I135" s="6">
        <v>11.977525127180035</v>
      </c>
      <c r="J135" s="6">
        <v>12.013296311098571</v>
      </c>
      <c r="K135" s="6">
        <v>6.1627071526804675</v>
      </c>
      <c r="L135" s="6">
        <v>16.296868392291785</v>
      </c>
      <c r="M135" s="6">
        <v>18.39039763113691</v>
      </c>
      <c r="N135" s="6">
        <v>19.51687331790291</v>
      </c>
      <c r="O135" s="6">
        <v>14.384896962669297</v>
      </c>
      <c r="P135" s="1">
        <v>7.3425067268434203</v>
      </c>
      <c r="Q135" s="1">
        <v>16.317151083704964</v>
      </c>
      <c r="R135" s="1">
        <v>1.1106135345290262</v>
      </c>
      <c r="S135" s="1">
        <v>38.06121340914077</v>
      </c>
      <c r="T135" s="1">
        <v>20.580341023755086</v>
      </c>
      <c r="U135" s="1">
        <v>7.2069108368319625</v>
      </c>
      <c r="V135" s="1">
        <v>40.684356040048229</v>
      </c>
      <c r="W135" s="7">
        <v>24</v>
      </c>
      <c r="X135" s="7">
        <v>-1.5660495790038097E-3</v>
      </c>
      <c r="Y135" s="7">
        <v>3.1783852379866624</v>
      </c>
      <c r="Z135" s="7">
        <v>22.299191675901319</v>
      </c>
      <c r="AA135" s="7">
        <v>20.210788697394129</v>
      </c>
      <c r="AB135" s="7">
        <v>16.06279273556488</v>
      </c>
      <c r="AC135" s="7">
        <v>26.392587130096267</v>
      </c>
      <c r="AD135">
        <v>24</v>
      </c>
      <c r="AE135">
        <v>-8.2823490743685042</v>
      </c>
      <c r="AF135">
        <v>-7.6078258335233393</v>
      </c>
      <c r="AG135">
        <v>26.038383351802647</v>
      </c>
      <c r="AH135">
        <v>21.024274569136789</v>
      </c>
      <c r="AI135">
        <v>9.3169818389122039</v>
      </c>
      <c r="AJ135">
        <v>36.057761390288796</v>
      </c>
    </row>
    <row r="136" spans="1:36" x14ac:dyDescent="0.2">
      <c r="A136">
        <v>128</v>
      </c>
      <c r="B136" s="1">
        <v>10.610970293170839</v>
      </c>
      <c r="C136" s="1">
        <v>17.400388691176708</v>
      </c>
      <c r="D136" s="1">
        <v>16.80334101890616</v>
      </c>
      <c r="E136" s="1">
        <v>18.959725176160372</v>
      </c>
      <c r="F136" s="1">
        <v>13.676232445654724</v>
      </c>
      <c r="G136" s="1">
        <v>20.580383800084565</v>
      </c>
      <c r="H136" s="1">
        <v>29.059624222152735</v>
      </c>
      <c r="I136" s="6">
        <v>4.6001303319613456</v>
      </c>
      <c r="J136" s="6">
        <v>18.535011079031648</v>
      </c>
      <c r="K136" s="6">
        <v>14.553540701523673</v>
      </c>
      <c r="L136" s="6">
        <v>13.917255719778195</v>
      </c>
      <c r="M136" s="6">
        <v>21.232827323012724</v>
      </c>
      <c r="N136" s="6">
        <v>17.9005550864856</v>
      </c>
      <c r="O136" s="6">
        <v>25.29656553947801</v>
      </c>
      <c r="P136" s="1">
        <v>5.8947902601197644</v>
      </c>
      <c r="Q136" s="1">
        <v>9.7579330033057659</v>
      </c>
      <c r="R136" s="1">
        <v>12.094635025132822</v>
      </c>
      <c r="S136" s="1">
        <v>17.757423521264773</v>
      </c>
      <c r="T136" s="1">
        <v>18.492385605172263</v>
      </c>
      <c r="U136" s="1">
        <v>25.225759591162472</v>
      </c>
      <c r="V136" s="1">
        <v>2.952754679526727</v>
      </c>
      <c r="W136" s="7">
        <v>16.446964117923219</v>
      </c>
      <c r="X136" s="7">
        <v>30.569712861010373</v>
      </c>
      <c r="Y136" s="7">
        <v>17.873252830661208</v>
      </c>
      <c r="Z136" s="7">
        <v>28.62724935732648</v>
      </c>
      <c r="AA136" s="7">
        <v>38.248554143087233</v>
      </c>
      <c r="AB136" s="7">
        <v>-1.7699243749262549E-3</v>
      </c>
      <c r="AC136" s="7">
        <v>35.268604222933185</v>
      </c>
      <c r="AD136">
        <v>16.446964117923219</v>
      </c>
      <c r="AE136">
        <v>37.574569291515559</v>
      </c>
      <c r="AF136">
        <v>18.108192453657118</v>
      </c>
      <c r="AG136">
        <v>38.694498714652958</v>
      </c>
      <c r="AH136">
        <v>61.609246821946279</v>
      </c>
      <c r="AI136">
        <v>-30.844424810937319</v>
      </c>
      <c r="AJ136">
        <v>62.685812668799571</v>
      </c>
    </row>
    <row r="137" spans="1:36" x14ac:dyDescent="0.2">
      <c r="A137">
        <v>129</v>
      </c>
      <c r="B137" s="1">
        <v>8.9984079429667041</v>
      </c>
      <c r="C137" s="1">
        <v>14.249642711706681</v>
      </c>
      <c r="D137" s="1">
        <v>11.906563272686881</v>
      </c>
      <c r="E137" s="1">
        <v>22.009723310337606</v>
      </c>
      <c r="F137" s="1">
        <v>25.314911203849302</v>
      </c>
      <c r="G137" s="1">
        <v>19.880671125039964</v>
      </c>
      <c r="H137" s="1">
        <v>21.236002631530685</v>
      </c>
      <c r="I137" s="6">
        <v>15.144365064601701</v>
      </c>
      <c r="J137" s="6">
        <v>15.969138255063012</v>
      </c>
      <c r="K137" s="6">
        <v>8.4304820452840712</v>
      </c>
      <c r="L137" s="6">
        <v>17.332737658163893</v>
      </c>
      <c r="M137" s="6">
        <v>24.776713993240534</v>
      </c>
      <c r="N137" s="6">
        <v>18.367205394754972</v>
      </c>
      <c r="O137" s="6">
        <v>28.932621942872423</v>
      </c>
      <c r="P137" s="1">
        <v>12.905730123197475</v>
      </c>
      <c r="Q137" s="1">
        <v>8.9258386771163707</v>
      </c>
      <c r="R137" s="1">
        <v>9.0754616716588856</v>
      </c>
      <c r="S137" s="1">
        <v>3.0909704812604861</v>
      </c>
      <c r="T137" s="1">
        <v>41.185042490826703</v>
      </c>
      <c r="U137" s="1">
        <v>19.853211288777743</v>
      </c>
      <c r="V137" s="1">
        <v>23.943171277526119</v>
      </c>
      <c r="W137" s="7">
        <v>6.5118671719389063</v>
      </c>
      <c r="X137" s="7">
        <v>11.967966693825851</v>
      </c>
      <c r="Y137" s="7">
        <v>27.084832904884319</v>
      </c>
      <c r="Z137" s="7">
        <v>-7.2154862988611508E-5</v>
      </c>
      <c r="AA137" s="7">
        <v>15.559819068294026</v>
      </c>
      <c r="AB137" s="7">
        <v>36.262671418404999</v>
      </c>
      <c r="AC137" s="7">
        <v>11.647823707598207</v>
      </c>
      <c r="AD137">
        <v>6.5118671719389063</v>
      </c>
      <c r="AE137">
        <v>9.6719500407387748</v>
      </c>
      <c r="AF137">
        <v>34.228457583547559</v>
      </c>
      <c r="AG137">
        <v>-18.560144309725978</v>
      </c>
      <c r="AH137">
        <v>10.55959290366156</v>
      </c>
      <c r="AI137">
        <v>59.816678546012497</v>
      </c>
      <c r="AJ137">
        <v>-8.1765288772053779</v>
      </c>
    </row>
    <row r="138" spans="1:36" x14ac:dyDescent="0.2">
      <c r="A138">
        <v>130</v>
      </c>
      <c r="B138" s="1">
        <v>13.645896024188154</v>
      </c>
      <c r="C138" s="1">
        <v>11.482062087992723</v>
      </c>
      <c r="D138" s="1">
        <v>16.718974317638338</v>
      </c>
      <c r="E138" s="1">
        <v>15.360338946680926</v>
      </c>
      <c r="F138" s="1">
        <v>14.488789304577709</v>
      </c>
      <c r="G138" s="1">
        <v>20.608163619191075</v>
      </c>
      <c r="H138" s="1">
        <v>21.864976082409651</v>
      </c>
      <c r="I138" s="6">
        <v>9.0825992789196235</v>
      </c>
      <c r="J138" s="6">
        <v>15.390939307741354</v>
      </c>
      <c r="K138" s="6">
        <v>15.480527516875378</v>
      </c>
      <c r="L138" s="6">
        <v>12.777656827184698</v>
      </c>
      <c r="M138" s="6">
        <v>17.972700707517266</v>
      </c>
      <c r="N138" s="6">
        <v>22.761882954739775</v>
      </c>
      <c r="O138" s="6">
        <v>26.870977672603502</v>
      </c>
      <c r="P138" s="1">
        <v>9.7824848250871153</v>
      </c>
      <c r="Q138" s="1">
        <v>14.305759135810174</v>
      </c>
      <c r="R138" s="1">
        <v>20.747897758414386</v>
      </c>
      <c r="S138" s="1">
        <v>27.285053445061422</v>
      </c>
      <c r="T138" s="1">
        <v>9.5797671026153051</v>
      </c>
      <c r="U138" s="1">
        <v>46.343440604899584</v>
      </c>
      <c r="V138" s="1">
        <v>53.921675291707558</v>
      </c>
      <c r="W138" s="7">
        <v>5.9826211224020209</v>
      </c>
      <c r="X138" s="7">
        <v>11.632669859513376</v>
      </c>
      <c r="Y138" s="7">
        <v>27.084832904884319</v>
      </c>
      <c r="Z138" s="7">
        <v>10.599247274805322</v>
      </c>
      <c r="AA138" s="7">
        <v>15.370637820342008</v>
      </c>
      <c r="AB138" s="7">
        <v>14.759739022516502</v>
      </c>
      <c r="AC138" s="7">
        <v>18.91191210005378</v>
      </c>
      <c r="AD138">
        <v>5.9826211224020209</v>
      </c>
      <c r="AE138">
        <v>9.1690047892700637</v>
      </c>
      <c r="AF138">
        <v>34.228457583547559</v>
      </c>
      <c r="AG138">
        <v>2.638494549610646</v>
      </c>
      <c r="AH138">
        <v>10.133935095769518</v>
      </c>
      <c r="AI138">
        <v>6.0593475562912555</v>
      </c>
      <c r="AJ138">
        <v>13.615736300161338</v>
      </c>
    </row>
    <row r="139" spans="1:36" x14ac:dyDescent="0.2">
      <c r="A139">
        <v>131</v>
      </c>
      <c r="B139" s="1">
        <v>12.265152280263962</v>
      </c>
      <c r="C139" s="1">
        <v>11.572185617931682</v>
      </c>
      <c r="D139" s="1">
        <v>3.7012206424399103</v>
      </c>
      <c r="E139" s="1">
        <v>19.895353716297816</v>
      </c>
      <c r="F139" s="1">
        <v>15.309281307941946</v>
      </c>
      <c r="G139" s="1">
        <v>15.057188159373444</v>
      </c>
      <c r="H139" s="1">
        <v>24.915885090021057</v>
      </c>
      <c r="I139" s="6">
        <v>8.4134648487857344</v>
      </c>
      <c r="J139" s="6">
        <v>14.996560303542745</v>
      </c>
      <c r="K139" s="6">
        <v>9.804740262128421</v>
      </c>
      <c r="L139" s="6">
        <v>22.116228501222174</v>
      </c>
      <c r="M139" s="6">
        <v>15.598036035005361</v>
      </c>
      <c r="N139" s="6">
        <v>11.549128647889647</v>
      </c>
      <c r="O139" s="6">
        <v>24.104580821221411</v>
      </c>
      <c r="P139" s="1">
        <v>9.4643347454651146</v>
      </c>
      <c r="Q139" s="1">
        <v>2.9053466027062225</v>
      </c>
      <c r="R139" s="1">
        <v>-1.4538432011434654</v>
      </c>
      <c r="S139" s="1">
        <v>16.218058561810313</v>
      </c>
      <c r="T139" s="1">
        <v>20.653276649864598</v>
      </c>
      <c r="U139" s="1">
        <v>19.049067611270228</v>
      </c>
      <c r="V139" s="1">
        <v>12.921264387354608</v>
      </c>
      <c r="W139" s="7">
        <v>14.645942855895138</v>
      </c>
      <c r="X139" s="7">
        <v>10.119057094824527</v>
      </c>
      <c r="Y139" s="7">
        <v>17.48704028546247</v>
      </c>
      <c r="Z139" s="7">
        <v>-1.0159475495295565E-3</v>
      </c>
      <c r="AA139" s="7">
        <v>27.118837508772522</v>
      </c>
      <c r="AB139" s="7">
        <v>40.830587065268745</v>
      </c>
      <c r="AC139" s="7">
        <v>-1.3729291181089742E-3</v>
      </c>
      <c r="AD139">
        <v>14.645942855895138</v>
      </c>
      <c r="AE139">
        <v>6.8985856422367897</v>
      </c>
      <c r="AF139">
        <v>17.432320499559321</v>
      </c>
      <c r="AG139">
        <v>-18.562031895099057</v>
      </c>
      <c r="AH139">
        <v>36.567384394738184</v>
      </c>
      <c r="AI139">
        <v>71.236467663171865</v>
      </c>
      <c r="AJ139">
        <v>-43.124118787354327</v>
      </c>
    </row>
    <row r="140" spans="1:36" x14ac:dyDescent="0.2">
      <c r="A140">
        <v>132</v>
      </c>
      <c r="B140" s="1">
        <v>15.563459804187328</v>
      </c>
      <c r="C140" s="1">
        <v>17.235930011358551</v>
      </c>
      <c r="D140" s="1">
        <v>13.581088377696425</v>
      </c>
      <c r="E140" s="1">
        <v>15.972908997993374</v>
      </c>
      <c r="F140" s="1">
        <v>19.081226272357316</v>
      </c>
      <c r="G140" s="1">
        <v>21.334626792662068</v>
      </c>
      <c r="H140" s="1">
        <v>23.417106931578068</v>
      </c>
      <c r="I140" s="6">
        <v>10.187178370706309</v>
      </c>
      <c r="J140" s="6">
        <v>15.29484026407191</v>
      </c>
      <c r="K140" s="6">
        <v>14.48509450028669</v>
      </c>
      <c r="L140" s="6">
        <v>8.8094234495094828</v>
      </c>
      <c r="M140" s="6">
        <v>23.628543191309525</v>
      </c>
      <c r="N140" s="6">
        <v>15.664100454144902</v>
      </c>
      <c r="O140" s="6">
        <v>22.586093548925763</v>
      </c>
      <c r="P140" s="1">
        <v>7.0685079715610781</v>
      </c>
      <c r="Q140" s="1">
        <v>29.003192584228053</v>
      </c>
      <c r="R140" s="1">
        <v>3.9416908789306699</v>
      </c>
      <c r="S140" s="1">
        <v>28.911115627229506</v>
      </c>
      <c r="T140" s="1">
        <v>14.281774606333054</v>
      </c>
      <c r="U140" s="1">
        <v>-11.754159370188731</v>
      </c>
      <c r="V140" s="1">
        <v>11.186381298701962</v>
      </c>
      <c r="W140" s="7">
        <v>28.883172226228936</v>
      </c>
      <c r="X140" s="7">
        <v>27.527629199443592</v>
      </c>
      <c r="Y140" s="7">
        <v>17.511502635081051</v>
      </c>
      <c r="Z140" s="7">
        <v>19.085781100012984</v>
      </c>
      <c r="AA140" s="7">
        <v>21.047296837723675</v>
      </c>
      <c r="AB140" s="7">
        <v>31.712082262210799</v>
      </c>
      <c r="AC140" s="7">
        <v>19.595677728520275</v>
      </c>
      <c r="AD140">
        <v>28.883172226228936</v>
      </c>
      <c r="AE140">
        <v>33.011443799165384</v>
      </c>
      <c r="AF140">
        <v>17.475129611391839</v>
      </c>
      <c r="AG140">
        <v>19.611562200025972</v>
      </c>
      <c r="AH140">
        <v>22.90641788487827</v>
      </c>
      <c r="AI140">
        <v>48.440205655526995</v>
      </c>
      <c r="AJ140">
        <v>15.667033185560834</v>
      </c>
    </row>
    <row r="141" spans="1:36" x14ac:dyDescent="0.2">
      <c r="A141">
        <v>133</v>
      </c>
      <c r="B141" s="1">
        <v>13.859838131440377</v>
      </c>
      <c r="C141" s="1">
        <v>7.0583100735798574</v>
      </c>
      <c r="D141" s="1">
        <v>15.191965177285113</v>
      </c>
      <c r="E141" s="1">
        <v>14.478279243236145</v>
      </c>
      <c r="F141" s="1">
        <v>18.656757105311744</v>
      </c>
      <c r="G141" s="1">
        <v>20.46664448482931</v>
      </c>
      <c r="H141" s="1">
        <v>21.184357890450659</v>
      </c>
      <c r="I141" s="6">
        <v>8.6575264727995993</v>
      </c>
      <c r="J141" s="6">
        <v>9.0682999177095507</v>
      </c>
      <c r="K141" s="6">
        <v>9.5234145500234106</v>
      </c>
      <c r="L141" s="6">
        <v>20.769444577122144</v>
      </c>
      <c r="M141" s="6">
        <v>9.7714094808226708</v>
      </c>
      <c r="N141" s="6">
        <v>13.831635166304022</v>
      </c>
      <c r="O141" s="6">
        <v>21.511762278510055</v>
      </c>
      <c r="P141" s="1">
        <v>10.89706771670016</v>
      </c>
      <c r="Q141" s="1">
        <v>-2.7006048028056746</v>
      </c>
      <c r="R141" s="1">
        <v>11.482285948315454</v>
      </c>
      <c r="S141" s="1">
        <v>23.674519210246711</v>
      </c>
      <c r="T141" s="1">
        <v>28.987777174242375</v>
      </c>
      <c r="U141" s="1">
        <v>11.230961281682907</v>
      </c>
      <c r="V141" s="1">
        <v>17.150163873166818</v>
      </c>
      <c r="W141" s="7">
        <v>13.713875626864386</v>
      </c>
      <c r="X141" s="7">
        <v>26.150733483416577</v>
      </c>
      <c r="Y141" s="7">
        <v>15.139861644478849</v>
      </c>
      <c r="Z141" s="7">
        <v>14.481266694706552</v>
      </c>
      <c r="AA141" s="7">
        <v>8.4794775303882499</v>
      </c>
      <c r="AB141" s="7">
        <v>19.886045635607569</v>
      </c>
      <c r="AC141" s="7">
        <v>21.831076105409636</v>
      </c>
      <c r="AD141">
        <v>13.713875626864386</v>
      </c>
      <c r="AE141">
        <v>30.946100225124862</v>
      </c>
      <c r="AF141">
        <v>13.324757877837985</v>
      </c>
      <c r="AG141">
        <v>10.402533389413106</v>
      </c>
      <c r="AH141">
        <v>-5.3711755566264374</v>
      </c>
      <c r="AI141">
        <v>18.875114089018922</v>
      </c>
      <c r="AJ141">
        <v>22.373228316228911</v>
      </c>
    </row>
    <row r="142" spans="1:36" x14ac:dyDescent="0.2">
      <c r="A142">
        <v>134</v>
      </c>
      <c r="B142" s="1">
        <v>6.3892507049120137</v>
      </c>
      <c r="C142" s="1">
        <v>13.948504049811207</v>
      </c>
      <c r="D142" s="1">
        <v>17.673350886510207</v>
      </c>
      <c r="E142" s="1">
        <v>12.92852412250009</v>
      </c>
      <c r="F142" s="1">
        <v>9.3372710736633522</v>
      </c>
      <c r="G142" s="1">
        <v>18.198217449823694</v>
      </c>
      <c r="H142" s="1">
        <v>17.81890112137296</v>
      </c>
      <c r="I142" s="6">
        <v>9.9283657480137109</v>
      </c>
      <c r="J142" s="6">
        <v>8.6249109489007445</v>
      </c>
      <c r="K142" s="6">
        <v>22.494221821449564</v>
      </c>
      <c r="L142" s="6">
        <v>25.432043823053206</v>
      </c>
      <c r="M142" s="6">
        <v>15.126179358371097</v>
      </c>
      <c r="N142" s="6">
        <v>23.538033404130989</v>
      </c>
      <c r="O142" s="6">
        <v>6.2982553761579343</v>
      </c>
      <c r="P142" s="1">
        <v>10.557813434940996</v>
      </c>
      <c r="Q142" s="1">
        <v>14.165220223951572</v>
      </c>
      <c r="R142" s="1">
        <v>10.15125285271527</v>
      </c>
      <c r="S142" s="1">
        <v>11.471204827397258</v>
      </c>
      <c r="T142" s="1">
        <v>21.261913393461047</v>
      </c>
      <c r="U142" s="1">
        <v>-10.597284778367296</v>
      </c>
      <c r="V142" s="1">
        <v>39.358661475372926</v>
      </c>
      <c r="W142" s="7">
        <v>9.3182931136063605</v>
      </c>
      <c r="X142" s="7">
        <v>27.616741878826065</v>
      </c>
      <c r="Y142" s="7">
        <v>18.431899789708034</v>
      </c>
      <c r="Z142" s="7">
        <v>11.340687321729389</v>
      </c>
      <c r="AA142" s="7">
        <v>38.587068458860763</v>
      </c>
      <c r="AB142" s="7">
        <v>9.6403867608086191</v>
      </c>
      <c r="AC142" s="7">
        <v>23.660881170171521</v>
      </c>
      <c r="AD142">
        <v>9.3182931136063605</v>
      </c>
      <c r="AE142">
        <v>33.145112818239106</v>
      </c>
      <c r="AF142">
        <v>19.085824631989063</v>
      </c>
      <c r="AG142">
        <v>4.1213746434587764</v>
      </c>
      <c r="AH142">
        <v>62.370904032436734</v>
      </c>
      <c r="AI142">
        <v>-6.7390330979784503</v>
      </c>
      <c r="AJ142">
        <v>27.86264351051457</v>
      </c>
    </row>
    <row r="143" spans="1:36" x14ac:dyDescent="0.2">
      <c r="A143">
        <v>135</v>
      </c>
      <c r="B143" s="1">
        <v>10.878689779694454</v>
      </c>
      <c r="C143" s="1">
        <v>7.9176211559317045</v>
      </c>
      <c r="D143" s="1">
        <v>9.8845751552601033</v>
      </c>
      <c r="E143" s="1">
        <v>16.935432449619221</v>
      </c>
      <c r="F143" s="1">
        <v>20.081590949033451</v>
      </c>
      <c r="G143" s="1">
        <v>20.372030804264742</v>
      </c>
      <c r="H143" s="1">
        <v>25.290726852661287</v>
      </c>
      <c r="I143" s="6">
        <v>5.7089491992704549</v>
      </c>
      <c r="J143" s="6">
        <v>10.40730841990097</v>
      </c>
      <c r="K143" s="6">
        <v>13.257022323208581</v>
      </c>
      <c r="L143" s="6">
        <v>21.080485346625121</v>
      </c>
      <c r="M143" s="6">
        <v>10.687908518721501</v>
      </c>
      <c r="N143" s="6">
        <v>14.965095679781866</v>
      </c>
      <c r="O143" s="6">
        <v>17.839595522425022</v>
      </c>
      <c r="P143" s="1">
        <v>9.723746863403246</v>
      </c>
      <c r="Q143" s="1">
        <v>7.1374153943123444</v>
      </c>
      <c r="R143" s="1">
        <v>18.40236677816619</v>
      </c>
      <c r="S143" s="1">
        <v>17.017796065468602</v>
      </c>
      <c r="T143" s="1">
        <v>21.714161497585977</v>
      </c>
      <c r="U143" s="1">
        <v>20.055773171289001</v>
      </c>
      <c r="V143" s="1">
        <v>17.736971019807463</v>
      </c>
      <c r="W143" s="7">
        <v>15.956071243209095</v>
      </c>
      <c r="X143" s="7">
        <v>12.26338167584931</v>
      </c>
      <c r="Y143" s="7">
        <v>27.29942815334757</v>
      </c>
      <c r="Z143" s="7">
        <v>12.749035345546757</v>
      </c>
      <c r="AA143" s="7">
        <v>19.610503968949477</v>
      </c>
      <c r="AB143" s="7">
        <v>31.712082262210799</v>
      </c>
      <c r="AC143" s="7">
        <v>-1.6320842690190672E-3</v>
      </c>
      <c r="AD143">
        <v>15.956071243209095</v>
      </c>
      <c r="AE143">
        <v>10.115072513773965</v>
      </c>
      <c r="AF143">
        <v>34.603999268358251</v>
      </c>
      <c r="AG143">
        <v>6.9380706910935146</v>
      </c>
      <c r="AH143">
        <v>19.673633930136329</v>
      </c>
      <c r="AI143">
        <v>48.440205655526995</v>
      </c>
      <c r="AJ143">
        <v>-43.124896252807055</v>
      </c>
    </row>
    <row r="144" spans="1:36" x14ac:dyDescent="0.2">
      <c r="A144">
        <v>136</v>
      </c>
      <c r="B144" s="1">
        <v>12.193234612663957</v>
      </c>
      <c r="C144" s="1">
        <v>12.064490195802678</v>
      </c>
      <c r="D144" s="1">
        <v>13.798032092912518</v>
      </c>
      <c r="E144" s="1">
        <v>17.918905201420571</v>
      </c>
      <c r="F144" s="1">
        <v>14.086404967601155</v>
      </c>
      <c r="G144" s="1">
        <v>21.272295200964596</v>
      </c>
      <c r="H144" s="1">
        <v>16.139904015498509</v>
      </c>
      <c r="I144" s="6">
        <v>11.366063551491102</v>
      </c>
      <c r="J144" s="6">
        <v>10.074651393262481</v>
      </c>
      <c r="K144" s="6">
        <v>20.475487048545091</v>
      </c>
      <c r="L144" s="6">
        <v>13.604467078695619</v>
      </c>
      <c r="M144" s="6">
        <v>10.218325263312689</v>
      </c>
      <c r="N144" s="6">
        <v>6.2728702886508501</v>
      </c>
      <c r="O144" s="6">
        <v>16.522300724791709</v>
      </c>
      <c r="P144" s="1">
        <v>13.438827644580314</v>
      </c>
      <c r="Q144" s="1">
        <v>-1.4303046855010457</v>
      </c>
      <c r="R144" s="1">
        <v>1.166986967140863</v>
      </c>
      <c r="S144" s="1">
        <v>28.149456013717653</v>
      </c>
      <c r="T144" s="1">
        <v>0.37240745484881543</v>
      </c>
      <c r="U144" s="1">
        <v>30.611503468777805</v>
      </c>
      <c r="V144" s="1">
        <v>25.757424734500677</v>
      </c>
      <c r="W144" s="7">
        <v>8.7386955892212619</v>
      </c>
      <c r="X144" s="7">
        <v>16.679126876925753</v>
      </c>
      <c r="Y144" s="7">
        <v>19.21874993493282</v>
      </c>
      <c r="Z144" s="7">
        <v>10.1358550582829</v>
      </c>
      <c r="AA144" s="7">
        <v>35.834699186664487</v>
      </c>
      <c r="AB144" s="7">
        <v>23.377469668199577</v>
      </c>
      <c r="AC144" s="7">
        <v>19.462462377547304</v>
      </c>
      <c r="AD144">
        <v>8.7386955892212619</v>
      </c>
      <c r="AE144">
        <v>16.738690315388634</v>
      </c>
      <c r="AF144">
        <v>20.462812386132438</v>
      </c>
      <c r="AG144">
        <v>1.7117101165658024</v>
      </c>
      <c r="AH144">
        <v>56.178073169995095</v>
      </c>
      <c r="AI144">
        <v>27.603674170498937</v>
      </c>
      <c r="AJ144">
        <v>15.267387132641918</v>
      </c>
    </row>
    <row r="145" spans="1:36" x14ac:dyDescent="0.2">
      <c r="A145">
        <v>137</v>
      </c>
      <c r="B145" s="1">
        <v>9.4624471611774226</v>
      </c>
      <c r="C145" s="1">
        <v>9.457971422996529</v>
      </c>
      <c r="D145" s="1">
        <v>15.179514693532823</v>
      </c>
      <c r="E145" s="1">
        <v>16.630242675980149</v>
      </c>
      <c r="F145" s="1">
        <v>23.337752626171607</v>
      </c>
      <c r="G145" s="1">
        <v>15.647275971910314</v>
      </c>
      <c r="H145" s="1">
        <v>22.404699678803084</v>
      </c>
      <c r="I145" s="6">
        <v>13.389301401974743</v>
      </c>
      <c r="J145" s="6">
        <v>9.6774410939955082</v>
      </c>
      <c r="K145" s="6">
        <v>10.058272537485163</v>
      </c>
      <c r="L145" s="6">
        <v>22.247727162419221</v>
      </c>
      <c r="M145" s="6">
        <v>19.728988212131313</v>
      </c>
      <c r="N145" s="6">
        <v>19.971510568585845</v>
      </c>
      <c r="O145" s="6">
        <v>18.099217138086718</v>
      </c>
      <c r="P145" s="1">
        <v>8.7829640775315418</v>
      </c>
      <c r="Q145" s="1">
        <v>13.439422587378186</v>
      </c>
      <c r="R145" s="1">
        <v>5.0644888880538197</v>
      </c>
      <c r="S145" s="1">
        <v>16.649015791269889</v>
      </c>
      <c r="T145" s="1">
        <v>11.500839060729604</v>
      </c>
      <c r="U145" s="1">
        <v>-9.2542761787308017</v>
      </c>
      <c r="V145" s="1">
        <v>36.889803079081162</v>
      </c>
      <c r="W145" s="7">
        <v>15.836561525090961</v>
      </c>
      <c r="X145" s="7">
        <v>11.837294343757476</v>
      </c>
      <c r="Y145" s="7">
        <v>-1.1787889182902054E-3</v>
      </c>
      <c r="Z145" s="7">
        <v>16.726178694326752</v>
      </c>
      <c r="AA145" s="7">
        <v>15.410586811245372</v>
      </c>
      <c r="AB145" s="7">
        <v>27.587651554892208</v>
      </c>
      <c r="AC145" s="7">
        <v>21.09481321125541</v>
      </c>
      <c r="AD145">
        <v>15.836561525090961</v>
      </c>
      <c r="AE145">
        <v>9.4759415156362135</v>
      </c>
      <c r="AF145">
        <v>-13.172062880607008</v>
      </c>
      <c r="AG145">
        <v>14.892357388653505</v>
      </c>
      <c r="AH145">
        <v>10.223820325302086</v>
      </c>
      <c r="AI145">
        <v>38.129128887230522</v>
      </c>
      <c r="AJ145">
        <v>20.164439633766225</v>
      </c>
    </row>
    <row r="146" spans="1:36" x14ac:dyDescent="0.2">
      <c r="A146">
        <v>138</v>
      </c>
      <c r="B146" s="1">
        <v>10.850709578062448</v>
      </c>
      <c r="C146" s="1">
        <v>10.734422742586966</v>
      </c>
      <c r="D146" s="1">
        <v>13.919426502089767</v>
      </c>
      <c r="E146" s="1">
        <v>16.845319529752707</v>
      </c>
      <c r="F146" s="1">
        <v>18.855191798013465</v>
      </c>
      <c r="G146" s="1">
        <v>19.643178711039994</v>
      </c>
      <c r="H146" s="1">
        <v>19.053733597978816</v>
      </c>
      <c r="I146" s="6">
        <v>6.2250620604701847</v>
      </c>
      <c r="J146" s="6">
        <v>6.5942949507144313</v>
      </c>
      <c r="K146" s="6">
        <v>15.869883667412299</v>
      </c>
      <c r="L146" s="6">
        <v>12.410941480278382</v>
      </c>
      <c r="M146" s="6">
        <v>23.66969090669911</v>
      </c>
      <c r="N146" s="6">
        <v>20.98905158365109</v>
      </c>
      <c r="O146" s="6">
        <v>16.671116575345025</v>
      </c>
      <c r="P146" s="1">
        <v>13.095822143835449</v>
      </c>
      <c r="Q146" s="1">
        <v>4.7402435701704384</v>
      </c>
      <c r="R146" s="1">
        <v>12.185088138598314</v>
      </c>
      <c r="S146" s="1">
        <v>-0.99429669459800962</v>
      </c>
      <c r="T146" s="1">
        <v>-2.5877806787375022</v>
      </c>
      <c r="U146" s="1">
        <v>20.993299040215359</v>
      </c>
      <c r="V146" s="1">
        <v>25.628214620421442</v>
      </c>
      <c r="W146" s="7">
        <v>14.982201345738494</v>
      </c>
      <c r="X146" s="7">
        <v>14.969310102616239</v>
      </c>
      <c r="Y146" s="7">
        <v>15.595778727624619</v>
      </c>
      <c r="Z146" s="7">
        <v>28.176947079964783</v>
      </c>
      <c r="AA146" s="7">
        <v>19.217444243163264</v>
      </c>
      <c r="AB146" s="7">
        <v>11.944412329604278</v>
      </c>
      <c r="AC146" s="7">
        <v>20.48627910319075</v>
      </c>
      <c r="AD146">
        <v>14.982201345738494</v>
      </c>
      <c r="AE146">
        <v>14.17396515392436</v>
      </c>
      <c r="AF146">
        <v>14.122612773343086</v>
      </c>
      <c r="AG146">
        <v>37.793894159929565</v>
      </c>
      <c r="AH146">
        <v>18.789249547117343</v>
      </c>
      <c r="AI146">
        <v>-0.97896917598930133</v>
      </c>
      <c r="AJ146">
        <v>18.338837309572249</v>
      </c>
    </row>
    <row r="147" spans="1:36" x14ac:dyDescent="0.2">
      <c r="A147">
        <v>139</v>
      </c>
      <c r="B147" s="1">
        <v>10.533410137876288</v>
      </c>
      <c r="C147" s="1">
        <v>11.124368124573017</v>
      </c>
      <c r="D147" s="1">
        <v>13.003001083120255</v>
      </c>
      <c r="E147" s="1">
        <v>17.244318828114935</v>
      </c>
      <c r="F147" s="1">
        <v>21.314808189125817</v>
      </c>
      <c r="G147" s="1">
        <v>23.902844741069813</v>
      </c>
      <c r="H147" s="1">
        <v>17.113051291447007</v>
      </c>
      <c r="I147" s="6">
        <v>10.425131478741713</v>
      </c>
      <c r="J147" s="6">
        <v>10.801752451580871</v>
      </c>
      <c r="K147" s="6">
        <v>16.352143333686247</v>
      </c>
      <c r="L147" s="6">
        <v>10.339009649458276</v>
      </c>
      <c r="M147" s="6">
        <v>13.665372260916021</v>
      </c>
      <c r="N147" s="6">
        <v>26.969225131843615</v>
      </c>
      <c r="O147" s="6">
        <v>36.535000846980445</v>
      </c>
      <c r="P147" s="1">
        <v>6.2118338076300352</v>
      </c>
      <c r="Q147" s="1">
        <v>6.6786216859948953</v>
      </c>
      <c r="R147" s="1">
        <v>7.3160244332404734</v>
      </c>
      <c r="S147" s="1">
        <v>9.7058142310964648</v>
      </c>
      <c r="T147" s="1">
        <v>8.8881071833150322</v>
      </c>
      <c r="U147" s="1">
        <v>31.618847217426758</v>
      </c>
      <c r="V147" s="1">
        <v>6.4709972713507771</v>
      </c>
      <c r="W147" s="7">
        <v>19.169258017268742</v>
      </c>
      <c r="X147" s="7">
        <v>-8.1293219197549501E-4</v>
      </c>
      <c r="Y147" s="7">
        <v>13.623481266639558</v>
      </c>
      <c r="Z147" s="7">
        <v>36.858886991274886</v>
      </c>
      <c r="AA147" s="7">
        <v>22.730027337514752</v>
      </c>
      <c r="AB147" s="7">
        <v>20.402179887499067</v>
      </c>
      <c r="AC147" s="7">
        <v>12.376216198267251</v>
      </c>
      <c r="AD147">
        <v>19.169258017268742</v>
      </c>
      <c r="AE147">
        <v>-8.2812193982879609</v>
      </c>
      <c r="AF147">
        <v>10.671092216619229</v>
      </c>
      <c r="AG147">
        <v>55.157773982549777</v>
      </c>
      <c r="AH147">
        <v>26.69256150940819</v>
      </c>
      <c r="AI147">
        <v>20.165449718747663</v>
      </c>
      <c r="AJ147">
        <v>-5.9913514051982428</v>
      </c>
    </row>
    <row r="148" spans="1:36" x14ac:dyDescent="0.2">
      <c r="A148">
        <v>140</v>
      </c>
      <c r="B148" s="1">
        <v>6.0694440344492904</v>
      </c>
      <c r="C148" s="1">
        <v>15.021363360725779</v>
      </c>
      <c r="D148" s="1">
        <v>8.6300913488027522</v>
      </c>
      <c r="E148" s="1">
        <v>12.440718935242588</v>
      </c>
      <c r="F148" s="1">
        <v>22.017771879262533</v>
      </c>
      <c r="G148" s="1">
        <v>17.036024587915975</v>
      </c>
      <c r="H148" s="1">
        <v>23.570847359935428</v>
      </c>
      <c r="I148" s="6">
        <v>8.1716649256151435</v>
      </c>
      <c r="J148" s="6">
        <v>10.449784357211511</v>
      </c>
      <c r="K148" s="6">
        <v>16.509806363067661</v>
      </c>
      <c r="L148" s="6">
        <v>7.5748381743928501</v>
      </c>
      <c r="M148" s="6">
        <v>13.185728968015958</v>
      </c>
      <c r="N148" s="6">
        <v>22.953341885720995</v>
      </c>
      <c r="O148" s="6">
        <v>29.082496671919497</v>
      </c>
      <c r="P148" s="1">
        <v>10.680508230607748</v>
      </c>
      <c r="Q148" s="1">
        <v>16.05479514881787</v>
      </c>
      <c r="R148" s="1">
        <v>14.935353466043992</v>
      </c>
      <c r="S148" s="1">
        <v>33.268916591543977</v>
      </c>
      <c r="T148" s="1">
        <v>15.474954755645307</v>
      </c>
      <c r="U148" s="1">
        <v>-17.024687450887882</v>
      </c>
      <c r="V148" s="1">
        <v>29.211918449029916</v>
      </c>
      <c r="W148" s="7">
        <v>30.900143632772895</v>
      </c>
      <c r="X148" s="7">
        <v>23.674905061717208</v>
      </c>
      <c r="Y148" s="7">
        <v>27.084832904884319</v>
      </c>
      <c r="Z148" s="7">
        <v>24.650786495536167</v>
      </c>
      <c r="AA148" s="7">
        <v>25.868870856789503</v>
      </c>
      <c r="AB148" s="7">
        <v>20.540585284329143</v>
      </c>
      <c r="AC148" s="7">
        <v>11.460019572215346</v>
      </c>
      <c r="AD148">
        <v>30.900143632772895</v>
      </c>
      <c r="AE148">
        <v>27.232357592575813</v>
      </c>
      <c r="AF148">
        <v>34.228457583547559</v>
      </c>
      <c r="AG148">
        <v>30.741572991072335</v>
      </c>
      <c r="AH148">
        <v>33.754959427776377</v>
      </c>
      <c r="AI148">
        <v>20.511463210822864</v>
      </c>
      <c r="AJ148">
        <v>-8.7399412833539571</v>
      </c>
    </row>
    <row r="149" spans="1:36" x14ac:dyDescent="0.2">
      <c r="A149">
        <v>141</v>
      </c>
      <c r="B149" s="1">
        <v>7.2358540844780759</v>
      </c>
      <c r="C149" s="1">
        <v>6.5099405272225761</v>
      </c>
      <c r="D149" s="1">
        <v>11.654256130858425</v>
      </c>
      <c r="E149" s="1">
        <v>11.569172784036036</v>
      </c>
      <c r="F149" s="1">
        <v>15.184331670508328</v>
      </c>
      <c r="G149" s="1">
        <v>18.159439431774018</v>
      </c>
      <c r="H149" s="1">
        <v>24.158119420601793</v>
      </c>
      <c r="I149" s="6">
        <v>8.2544489370114036</v>
      </c>
      <c r="J149" s="6">
        <v>12.459166842392962</v>
      </c>
      <c r="K149" s="6">
        <v>15.391435612852732</v>
      </c>
      <c r="L149" s="6">
        <v>22.624459719888158</v>
      </c>
      <c r="M149" s="6">
        <v>23.153349763988953</v>
      </c>
      <c r="N149" s="6">
        <v>21.132347876333569</v>
      </c>
      <c r="O149" s="6">
        <v>30.867659383307899</v>
      </c>
      <c r="P149" s="1">
        <v>3.4703075948607296</v>
      </c>
      <c r="Q149" s="1">
        <v>17.490250497142178</v>
      </c>
      <c r="R149" s="1">
        <v>17.771475247346498</v>
      </c>
      <c r="S149" s="1">
        <v>13.258979457081466</v>
      </c>
      <c r="T149" s="1">
        <v>15.858295876953999</v>
      </c>
      <c r="U149" s="1">
        <v>32.900907543698828</v>
      </c>
      <c r="V149" s="1">
        <v>7.1833712222578914</v>
      </c>
      <c r="W149" s="7">
        <v>13.07427062410199</v>
      </c>
      <c r="X149" s="7">
        <v>12.398392179924008</v>
      </c>
      <c r="Y149" s="7">
        <v>12.610883246152287</v>
      </c>
      <c r="Z149" s="7">
        <v>23.789830438203751</v>
      </c>
      <c r="AA149" s="7">
        <v>23.836174273627989</v>
      </c>
      <c r="AB149" s="7">
        <v>40.830355697202421</v>
      </c>
      <c r="AC149" s="7">
        <v>3.6164916786001995</v>
      </c>
      <c r="AD149">
        <v>13.07427062410199</v>
      </c>
      <c r="AE149">
        <v>10.317588269886015</v>
      </c>
      <c r="AF149">
        <v>8.8990456807665037</v>
      </c>
      <c r="AG149">
        <v>29.019660876407499</v>
      </c>
      <c r="AH149">
        <v>29.18139211566298</v>
      </c>
      <c r="AI149">
        <v>71.235889243006056</v>
      </c>
      <c r="AJ149">
        <v>-32.270524964199403</v>
      </c>
    </row>
    <row r="150" spans="1:36" x14ac:dyDescent="0.2">
      <c r="A150">
        <v>142</v>
      </c>
      <c r="B150" s="1">
        <v>5.5054363402022171</v>
      </c>
      <c r="C150" s="1">
        <v>12.160598979419834</v>
      </c>
      <c r="D150" s="1">
        <v>11.594967389993442</v>
      </c>
      <c r="E150" s="1">
        <v>17.03863202795166</v>
      </c>
      <c r="F150" s="1">
        <v>17.996467566655696</v>
      </c>
      <c r="G150" s="1">
        <v>21.118860319921787</v>
      </c>
      <c r="H150" s="1">
        <v>26.516718994294578</v>
      </c>
      <c r="I150" s="6">
        <v>12.337864390689482</v>
      </c>
      <c r="J150" s="6">
        <v>10.262823748730446</v>
      </c>
      <c r="K150" s="6">
        <v>18.638619095740985</v>
      </c>
      <c r="L150" s="6">
        <v>9.4913046151464133</v>
      </c>
      <c r="M150" s="6">
        <v>20.803277249690137</v>
      </c>
      <c r="N150" s="6">
        <v>26.569548743177066</v>
      </c>
      <c r="O150" s="6">
        <v>14.791960211145675</v>
      </c>
      <c r="P150" s="1">
        <v>6.0910056178278191</v>
      </c>
      <c r="Q150" s="1">
        <v>16.845650295867259</v>
      </c>
      <c r="R150" s="1">
        <v>20.957803936741993</v>
      </c>
      <c r="S150" s="1">
        <v>25.680479379404375</v>
      </c>
      <c r="T150" s="1">
        <v>34.162082044582839</v>
      </c>
      <c r="U150" s="1">
        <v>13.004933742410913</v>
      </c>
      <c r="V150" s="1">
        <v>31.973610630053372</v>
      </c>
      <c r="W150" s="7">
        <v>16.983806046896245</v>
      </c>
      <c r="X150" s="7">
        <v>1.9403297352664277</v>
      </c>
      <c r="Y150" s="7">
        <v>9.8490482780221118</v>
      </c>
      <c r="Z150" s="7">
        <v>32.20132720359107</v>
      </c>
      <c r="AA150" s="7">
        <v>15.237375735172332</v>
      </c>
      <c r="AB150" s="7">
        <v>22.031769999274125</v>
      </c>
      <c r="AC150" s="7">
        <v>41.355057016659792</v>
      </c>
      <c r="AD150">
        <v>16.983806046896245</v>
      </c>
      <c r="AE150">
        <v>-5.3695053971003581</v>
      </c>
      <c r="AF150">
        <v>4.0658344865386971</v>
      </c>
      <c r="AG150">
        <v>45.842654407182145</v>
      </c>
      <c r="AH150">
        <v>9.8340954041377469</v>
      </c>
      <c r="AI150">
        <v>24.239424998185317</v>
      </c>
      <c r="AJ150">
        <v>80.945171049979393</v>
      </c>
    </row>
    <row r="151" spans="1:36" x14ac:dyDescent="0.2">
      <c r="A151">
        <v>143</v>
      </c>
      <c r="B151" s="1">
        <v>11.313103610922518</v>
      </c>
      <c r="C151" s="1">
        <v>11.602416730670317</v>
      </c>
      <c r="D151" s="1">
        <v>9.6475448066932508</v>
      </c>
      <c r="E151" s="1">
        <v>18.091395747623515</v>
      </c>
      <c r="F151" s="1">
        <v>19.665359057756994</v>
      </c>
      <c r="G151" s="1">
        <v>22.374669042534244</v>
      </c>
      <c r="H151" s="1">
        <v>22.476289670840664</v>
      </c>
      <c r="I151" s="6">
        <v>5.4374125068357344</v>
      </c>
      <c r="J151" s="6">
        <v>11.379613488228841</v>
      </c>
      <c r="K151" s="6">
        <v>15.004204309204631</v>
      </c>
      <c r="L151" s="6">
        <v>13.701168141516661</v>
      </c>
      <c r="M151" s="6">
        <v>4.4826935056343249</v>
      </c>
      <c r="N151" s="6">
        <v>24.757475937761594</v>
      </c>
      <c r="O151" s="6">
        <v>18.643840972637182</v>
      </c>
      <c r="P151" s="1">
        <v>12.471793201287614</v>
      </c>
      <c r="Q151" s="1">
        <v>5.6630474458989628</v>
      </c>
      <c r="R151" s="1">
        <v>-0.47491425735658588</v>
      </c>
      <c r="S151" s="1">
        <v>6.6527906100157708</v>
      </c>
      <c r="T151" s="1">
        <v>33.861379003998366</v>
      </c>
      <c r="U151" s="1">
        <v>26.500076839527097</v>
      </c>
      <c r="V151" s="1">
        <v>10.040776883602469</v>
      </c>
      <c r="W151" s="7">
        <v>12.707994650676527</v>
      </c>
      <c r="X151" s="7">
        <v>7.6658998338181608</v>
      </c>
      <c r="Y151" s="7">
        <v>18.68902557493886</v>
      </c>
      <c r="Z151" s="7">
        <v>12.08401451654712</v>
      </c>
      <c r="AA151" s="7">
        <v>20.08317042893573</v>
      </c>
      <c r="AB151" s="7">
        <v>15.936346435455894</v>
      </c>
      <c r="AC151" s="7">
        <v>15.653026731225596</v>
      </c>
      <c r="AD151">
        <v>12.707994650676527</v>
      </c>
      <c r="AE151">
        <v>3.2188497507272418</v>
      </c>
      <c r="AF151">
        <v>19.535794756143005</v>
      </c>
      <c r="AG151">
        <v>5.6080290330942431</v>
      </c>
      <c r="AH151">
        <v>20.737133465105401</v>
      </c>
      <c r="AI151">
        <v>9.000866088639734</v>
      </c>
      <c r="AJ151">
        <v>3.8390801936767898</v>
      </c>
    </row>
    <row r="152" spans="1:36" x14ac:dyDescent="0.2">
      <c r="A152">
        <v>144</v>
      </c>
      <c r="B152" s="1">
        <v>13.289272302230888</v>
      </c>
      <c r="C152" s="1">
        <v>13.711236361227114</v>
      </c>
      <c r="D152" s="1">
        <v>15.52400314958925</v>
      </c>
      <c r="E152" s="1">
        <v>15.006907404267146</v>
      </c>
      <c r="F152" s="1">
        <v>18.677018446813069</v>
      </c>
      <c r="G152" s="1">
        <v>17.54214595472822</v>
      </c>
      <c r="H152" s="1">
        <v>18.528005516071726</v>
      </c>
      <c r="I152" s="6">
        <v>16.753993972952504</v>
      </c>
      <c r="J152" s="6">
        <v>16.291517992242984</v>
      </c>
      <c r="K152" s="6">
        <v>12.744694814600724</v>
      </c>
      <c r="L152" s="6">
        <v>19.045741232504724</v>
      </c>
      <c r="M152" s="6">
        <v>18.69516618742983</v>
      </c>
      <c r="N152" s="6">
        <v>25.781454539322024</v>
      </c>
      <c r="O152" s="6">
        <v>20.620828461840702</v>
      </c>
      <c r="P152" s="1">
        <v>10.379929940918556</v>
      </c>
      <c r="Q152" s="1">
        <v>18.497574732376098</v>
      </c>
      <c r="R152" s="1">
        <v>5.2490662453082599</v>
      </c>
      <c r="S152" s="1">
        <v>31.249193560284958</v>
      </c>
      <c r="T152" s="1">
        <v>6.2492583178483123</v>
      </c>
      <c r="U152" s="1">
        <v>3.4366050623084625</v>
      </c>
      <c r="V152" s="1">
        <v>32.931854574019312</v>
      </c>
      <c r="W152" s="7">
        <v>30.900989114559561</v>
      </c>
      <c r="X152" s="7">
        <v>32.886377279520822</v>
      </c>
      <c r="Y152" s="7">
        <v>25.291896934968474</v>
      </c>
      <c r="Z152" s="7">
        <v>12.532879370848487</v>
      </c>
      <c r="AA152" s="7">
        <v>30.169665809768638</v>
      </c>
      <c r="AB152" s="7">
        <v>11.448192352554614</v>
      </c>
      <c r="AC152" s="7">
        <v>2.7314292011783898</v>
      </c>
      <c r="AD152">
        <v>30.900989114559561</v>
      </c>
      <c r="AE152">
        <v>41.049565919281228</v>
      </c>
      <c r="AF152">
        <v>31.09081963619483</v>
      </c>
      <c r="AG152">
        <v>6.5057587416969769</v>
      </c>
      <c r="AH152">
        <v>43.431748071979435</v>
      </c>
      <c r="AI152">
        <v>-2.2195191186134626</v>
      </c>
      <c r="AJ152">
        <v>-34.925712396464824</v>
      </c>
    </row>
    <row r="153" spans="1:36" x14ac:dyDescent="0.2">
      <c r="A153">
        <v>145</v>
      </c>
      <c r="B153" s="1">
        <v>5.3701582501891068</v>
      </c>
      <c r="C153" s="1">
        <v>14.353716665974948</v>
      </c>
      <c r="D153" s="1">
        <v>12.490931795996818</v>
      </c>
      <c r="E153" s="1">
        <v>17.292767158991456</v>
      </c>
      <c r="F153" s="1">
        <v>17.941354388218148</v>
      </c>
      <c r="G153" s="1">
        <v>24.06067229031208</v>
      </c>
      <c r="H153" s="1">
        <v>20.682899221468432</v>
      </c>
      <c r="I153" s="6">
        <v>9.4807062880614357</v>
      </c>
      <c r="J153" s="6">
        <v>6.0772380166074651</v>
      </c>
      <c r="K153" s="6">
        <v>10.947111770487602</v>
      </c>
      <c r="L153" s="6">
        <v>15.90711955169934</v>
      </c>
      <c r="M153" s="6">
        <v>21.816903307108344</v>
      </c>
      <c r="N153" s="6">
        <v>13.903405740129019</v>
      </c>
      <c r="O153" s="6">
        <v>28.962439980974505</v>
      </c>
      <c r="P153" s="1">
        <v>13.653694799779494</v>
      </c>
      <c r="Q153" s="1">
        <v>4.4736274878085389</v>
      </c>
      <c r="R153" s="1">
        <v>34.964462452104321</v>
      </c>
      <c r="S153" s="1">
        <v>8.7779784462163786</v>
      </c>
      <c r="T153" s="1">
        <v>18.269356581242139</v>
      </c>
      <c r="U153" s="1">
        <v>37.802932703997058</v>
      </c>
      <c r="V153" s="1">
        <v>17.857194653719809</v>
      </c>
      <c r="W153" s="7">
        <v>10.535572571401055</v>
      </c>
      <c r="X153" s="7">
        <v>5.024351508977059</v>
      </c>
      <c r="Y153" s="7">
        <v>15.956742272558124</v>
      </c>
      <c r="Z153" s="7">
        <v>19.643015868574899</v>
      </c>
      <c r="AA153" s="7">
        <v>19.946872297322876</v>
      </c>
      <c r="AB153" s="7">
        <v>20.697866041167718</v>
      </c>
      <c r="AC153" s="7">
        <v>1.9872346153457403</v>
      </c>
      <c r="AD153">
        <v>10.535572571401055</v>
      </c>
      <c r="AE153">
        <v>-0.74347273653441037</v>
      </c>
      <c r="AF153">
        <v>14.754298976976717</v>
      </c>
      <c r="AG153">
        <v>20.726031737149796</v>
      </c>
      <c r="AH153">
        <v>20.430462668976471</v>
      </c>
      <c r="AI153">
        <v>20.904665102919289</v>
      </c>
      <c r="AJ153">
        <v>-37.15829615396278</v>
      </c>
    </row>
    <row r="154" spans="1:36" x14ac:dyDescent="0.2">
      <c r="A154">
        <v>146</v>
      </c>
      <c r="B154" s="1">
        <v>6.2447509885147952</v>
      </c>
      <c r="C154" s="1">
        <v>9.4893683979924308</v>
      </c>
      <c r="D154" s="1">
        <v>16.260191119651452</v>
      </c>
      <c r="E154" s="1">
        <v>15.045265367229961</v>
      </c>
      <c r="F154" s="1">
        <v>22.672884629673245</v>
      </c>
      <c r="G154" s="1">
        <v>17.397921621368784</v>
      </c>
      <c r="H154" s="1">
        <v>20.632639565539751</v>
      </c>
      <c r="I154" s="6">
        <v>12.423101467781727</v>
      </c>
      <c r="J154" s="6">
        <v>13.30714952672238</v>
      </c>
      <c r="K154" s="6">
        <v>10.77358594554174</v>
      </c>
      <c r="L154" s="6">
        <v>16.53058581007064</v>
      </c>
      <c r="M154" s="6">
        <v>15.65663175163785</v>
      </c>
      <c r="N154" s="6">
        <v>19.125177249140226</v>
      </c>
      <c r="O154" s="6">
        <v>21.16755434761075</v>
      </c>
      <c r="P154" s="1">
        <v>8.5994078466640218</v>
      </c>
      <c r="Q154" s="1">
        <v>22.206370401282008</v>
      </c>
      <c r="R154" s="1">
        <v>17.368045419271862</v>
      </c>
      <c r="S154" s="1">
        <v>20.673700785978763</v>
      </c>
      <c r="T154" s="1">
        <v>25.422809900235908</v>
      </c>
      <c r="U154" s="1">
        <v>27.65752763134045</v>
      </c>
      <c r="V154" s="1">
        <v>8.4714776754002354</v>
      </c>
      <c r="W154" s="7">
        <v>14.864705053880048</v>
      </c>
      <c r="X154" s="7">
        <v>18.732361114655937</v>
      </c>
      <c r="Y154" s="7">
        <v>10.146899448003808</v>
      </c>
      <c r="Z154" s="7">
        <v>17.360010950387966</v>
      </c>
      <c r="AA154" s="7">
        <v>13.718821933319372</v>
      </c>
      <c r="AB154" s="7">
        <v>-1.1138433116862245E-4</v>
      </c>
      <c r="AC154" s="7">
        <v>33.254498714652961</v>
      </c>
      <c r="AD154">
        <v>14.864705053880048</v>
      </c>
      <c r="AE154">
        <v>19.818541671983908</v>
      </c>
      <c r="AF154">
        <v>4.5870740340066654</v>
      </c>
      <c r="AG154">
        <v>16.160021900775934</v>
      </c>
      <c r="AH154">
        <v>6.4173493499685881</v>
      </c>
      <c r="AI154">
        <v>-30.840278460827921</v>
      </c>
      <c r="AJ154">
        <v>56.643496143958878</v>
      </c>
    </row>
    <row r="155" spans="1:36" x14ac:dyDescent="0.2">
      <c r="A155">
        <v>147</v>
      </c>
      <c r="B155" s="1">
        <v>12.802334701522881</v>
      </c>
      <c r="C155" s="1">
        <v>12.846551994827383</v>
      </c>
      <c r="D155" s="1">
        <v>15.457881105732307</v>
      </c>
      <c r="E155" s="1">
        <v>13.532040364472905</v>
      </c>
      <c r="F155" s="1">
        <v>17.259042726879596</v>
      </c>
      <c r="G155" s="1">
        <v>21.211171626159825</v>
      </c>
      <c r="H155" s="1">
        <v>23.441168758027196</v>
      </c>
      <c r="I155" s="6">
        <v>6.4635506552270181</v>
      </c>
      <c r="J155" s="6">
        <v>7.9483873549466955</v>
      </c>
      <c r="K155" s="6">
        <v>17.31071179300443</v>
      </c>
      <c r="L155" s="6">
        <v>8.3181888522451217</v>
      </c>
      <c r="M155" s="6">
        <v>28.058617361130523</v>
      </c>
      <c r="N155" s="6">
        <v>17.853044084252684</v>
      </c>
      <c r="O155" s="6">
        <v>19.646465545957774</v>
      </c>
      <c r="P155" s="1">
        <v>11.106449049682848</v>
      </c>
      <c r="Q155" s="1">
        <v>3.4725287778436513</v>
      </c>
      <c r="R155" s="1">
        <v>6.5988607200664866</v>
      </c>
      <c r="S155" s="1">
        <v>16.048017220906349</v>
      </c>
      <c r="T155" s="1">
        <v>20.549708948283715</v>
      </c>
      <c r="U155" s="1">
        <v>23.339894708277669</v>
      </c>
      <c r="V155" s="1">
        <v>-13.199716405255096</v>
      </c>
      <c r="W155" s="7">
        <v>24</v>
      </c>
      <c r="X155" s="7">
        <v>6.7439169886448687</v>
      </c>
      <c r="Y155" s="7">
        <v>17.607041311526253</v>
      </c>
      <c r="Z155" s="7">
        <v>36.859131377000303</v>
      </c>
      <c r="AA155" s="7">
        <v>21.146154007985739</v>
      </c>
      <c r="AB155" s="7">
        <v>40.830197284817558</v>
      </c>
      <c r="AC155" s="7">
        <v>23.154071840103434</v>
      </c>
      <c r="AD155">
        <v>24</v>
      </c>
      <c r="AE155">
        <v>1.8358754829673041</v>
      </c>
      <c r="AF155">
        <v>17.642322295170942</v>
      </c>
      <c r="AG155">
        <v>55.158262754000603</v>
      </c>
      <c r="AH155">
        <v>23.128846517967911</v>
      </c>
      <c r="AI155">
        <v>71.235493212043892</v>
      </c>
      <c r="AJ155">
        <v>26.342215520310297</v>
      </c>
    </row>
    <row r="156" spans="1:36" x14ac:dyDescent="0.2">
      <c r="A156">
        <v>148</v>
      </c>
      <c r="B156" s="1">
        <v>10.793722319002706</v>
      </c>
      <c r="C156" s="1">
        <v>12.138610404772564</v>
      </c>
      <c r="D156" s="1">
        <v>11.394334546719692</v>
      </c>
      <c r="E156" s="1">
        <v>17.999562372492594</v>
      </c>
      <c r="F156" s="1">
        <v>17.207062516735</v>
      </c>
      <c r="G156" s="1">
        <v>19.553551322232408</v>
      </c>
      <c r="H156" s="1">
        <v>27.26992822291972</v>
      </c>
      <c r="I156" s="6">
        <v>10.721076692619125</v>
      </c>
      <c r="J156" s="6">
        <v>6.501206308050393</v>
      </c>
      <c r="K156" s="6">
        <v>8.3487418974831762</v>
      </c>
      <c r="L156" s="6">
        <v>20.181176595599965</v>
      </c>
      <c r="M156" s="6">
        <v>12.12549242171241</v>
      </c>
      <c r="N156" s="6">
        <v>19.081635400014338</v>
      </c>
      <c r="O156" s="6">
        <v>29.584050143467859</v>
      </c>
      <c r="P156" s="1">
        <v>11.540326048085502</v>
      </c>
      <c r="Q156" s="1">
        <v>10.699594439399139</v>
      </c>
      <c r="R156" s="1">
        <v>15.214713763627387</v>
      </c>
      <c r="S156" s="1">
        <v>12.550760694524145</v>
      </c>
      <c r="T156" s="1">
        <v>4.8820622710461272</v>
      </c>
      <c r="U156" s="1">
        <v>27.229271953215232</v>
      </c>
      <c r="V156" s="1">
        <v>10.390140136353939</v>
      </c>
      <c r="W156" s="7">
        <v>15.292756710193093</v>
      </c>
      <c r="X156" s="7">
        <v>15.411130834566974</v>
      </c>
      <c r="Y156" s="7">
        <v>11.455085276567413</v>
      </c>
      <c r="Z156" s="7">
        <v>36.858164161265812</v>
      </c>
      <c r="AA156" s="7">
        <v>13.559203398020472</v>
      </c>
      <c r="AB156" s="7">
        <v>19.63756322154067</v>
      </c>
      <c r="AC156" s="7">
        <v>17.242425956854508</v>
      </c>
      <c r="AD156">
        <v>15.292756710193093</v>
      </c>
      <c r="AE156">
        <v>14.836696251850462</v>
      </c>
      <c r="AF156">
        <v>6.8763992339929736</v>
      </c>
      <c r="AG156">
        <v>55.156328322531628</v>
      </c>
      <c r="AH156">
        <v>6.0582076455460641</v>
      </c>
      <c r="AI156">
        <v>18.253908053851678</v>
      </c>
      <c r="AJ156">
        <v>8.6072778705635304</v>
      </c>
    </row>
    <row r="157" spans="1:36" x14ac:dyDescent="0.2">
      <c r="A157">
        <v>149</v>
      </c>
      <c r="B157" s="1">
        <v>12.373526734035941</v>
      </c>
      <c r="C157" s="1">
        <v>12.303645239859268</v>
      </c>
      <c r="D157" s="1">
        <v>18.555308496693705</v>
      </c>
      <c r="E157" s="1">
        <v>11.091304095886921</v>
      </c>
      <c r="F157" s="1">
        <v>20.284510009592378</v>
      </c>
      <c r="G157" s="1">
        <v>18.435772779516984</v>
      </c>
      <c r="H157" s="1">
        <v>19.256635465866974</v>
      </c>
      <c r="I157" s="6">
        <v>8.4585749221518043</v>
      </c>
      <c r="J157" s="6">
        <v>8.6662833584907393</v>
      </c>
      <c r="K157" s="6">
        <v>13.58426565579046</v>
      </c>
      <c r="L157" s="6">
        <v>19.474148631134845</v>
      </c>
      <c r="M157" s="6">
        <v>20.015800952432208</v>
      </c>
      <c r="N157" s="6">
        <v>15.930958339393344</v>
      </c>
      <c r="O157" s="6">
        <v>24.927054199911044</v>
      </c>
      <c r="P157" s="1">
        <v>9.4865532564630008</v>
      </c>
      <c r="Q157" s="1">
        <v>10.248347900096926</v>
      </c>
      <c r="R157" s="1">
        <v>18.257853019480184</v>
      </c>
      <c r="S157" s="1">
        <v>26.675461774429237</v>
      </c>
      <c r="T157" s="1">
        <v>17.853198326303612</v>
      </c>
      <c r="U157" s="1">
        <v>27.403702423151561</v>
      </c>
      <c r="V157" s="1">
        <v>15.832700029306034</v>
      </c>
      <c r="W157" s="7">
        <v>9.7724798426142243</v>
      </c>
      <c r="X157" s="7">
        <v>5.9367758085319791</v>
      </c>
      <c r="Y157" s="7">
        <v>-1.109497864973834E-3</v>
      </c>
      <c r="Z157" s="7">
        <v>13.427271766111657</v>
      </c>
      <c r="AA157" s="7">
        <v>2.6002662706387469</v>
      </c>
      <c r="AB157" s="7">
        <v>15.158320711523888</v>
      </c>
      <c r="AC157" s="7">
        <v>21.877229873213565</v>
      </c>
      <c r="AD157">
        <v>9.7724798426142243</v>
      </c>
      <c r="AE157">
        <v>0.62516371279796901</v>
      </c>
      <c r="AF157">
        <v>-13.171941621263702</v>
      </c>
      <c r="AG157">
        <v>8.294543532223317</v>
      </c>
      <c r="AH157">
        <v>-18.599400891062817</v>
      </c>
      <c r="AI157">
        <v>7.055801778809724</v>
      </c>
      <c r="AJ157">
        <v>22.511689619640705</v>
      </c>
    </row>
    <row r="158" spans="1:36" x14ac:dyDescent="0.2">
      <c r="A158">
        <v>150</v>
      </c>
      <c r="B158" s="1">
        <v>5.7568887852905775</v>
      </c>
      <c r="C158" s="1">
        <v>15.190329951354112</v>
      </c>
      <c r="D158" s="1">
        <v>10.071801017070882</v>
      </c>
      <c r="E158" s="1">
        <v>10.105736299969683</v>
      </c>
      <c r="F158" s="1">
        <v>17.144188396580439</v>
      </c>
      <c r="G158" s="1">
        <v>22.498125922507683</v>
      </c>
      <c r="H158" s="1">
        <v>21.039524784126961</v>
      </c>
      <c r="I158" s="6">
        <v>11.995154729104813</v>
      </c>
      <c r="J158" s="6">
        <v>11.699050330262416</v>
      </c>
      <c r="K158" s="6">
        <v>15.167385998150944</v>
      </c>
      <c r="L158" s="6">
        <v>19.938293920329386</v>
      </c>
      <c r="M158" s="6">
        <v>19.545472643096637</v>
      </c>
      <c r="N158" s="6">
        <v>12.840811156200443</v>
      </c>
      <c r="O158" s="6">
        <v>23.835397036043123</v>
      </c>
      <c r="P158" s="1">
        <v>9.6425628650367319</v>
      </c>
      <c r="Q158" s="1">
        <v>17.343475124851036</v>
      </c>
      <c r="R158" s="1">
        <v>23.108318866406332</v>
      </c>
      <c r="S158" s="1">
        <v>7.1201388826206546</v>
      </c>
      <c r="T158" s="1">
        <v>4.6135455909378287</v>
      </c>
      <c r="U158" s="1">
        <v>8.88577764267764</v>
      </c>
      <c r="V158" s="1">
        <v>7.6309006895281613</v>
      </c>
      <c r="W158" s="7">
        <v>3.3715043583499571</v>
      </c>
      <c r="X158" s="7">
        <v>11.470382591534477</v>
      </c>
      <c r="Y158" s="7">
        <v>18.830759982719137</v>
      </c>
      <c r="Z158" s="7">
        <v>-1.2376228019846279E-3</v>
      </c>
      <c r="AA158" s="7">
        <v>14.609157897367748</v>
      </c>
      <c r="AB158" s="7">
        <v>14.579588210902099</v>
      </c>
      <c r="AC158" s="7">
        <v>20.920999072875198</v>
      </c>
      <c r="AD158">
        <v>3.3715043583499571</v>
      </c>
      <c r="AE158">
        <v>8.925573887301713</v>
      </c>
      <c r="AF158">
        <v>19.783829969758489</v>
      </c>
      <c r="AG158">
        <v>-18.562475245603967</v>
      </c>
      <c r="AH158">
        <v>8.4206052690774378</v>
      </c>
      <c r="AI158">
        <v>5.6089705272552495</v>
      </c>
      <c r="AJ158">
        <v>19.642997218625602</v>
      </c>
    </row>
    <row r="159" spans="1:36" x14ac:dyDescent="0.2">
      <c r="A159">
        <v>151</v>
      </c>
      <c r="B159" s="1">
        <v>16.322151712630607</v>
      </c>
      <c r="C159" s="1">
        <v>12.350292090010038</v>
      </c>
      <c r="D159" s="1">
        <v>11.471835920279837</v>
      </c>
      <c r="E159" s="1">
        <v>11.849506089107567</v>
      </c>
      <c r="F159" s="1">
        <v>22.663789013064726</v>
      </c>
      <c r="G159" s="1">
        <v>15.514759285575483</v>
      </c>
      <c r="H159" s="1">
        <v>20.813954165505283</v>
      </c>
      <c r="I159" s="6">
        <v>6.0478218474828438</v>
      </c>
      <c r="J159" s="6">
        <v>3.1002028478961758</v>
      </c>
      <c r="K159" s="6">
        <v>15.915902019064477</v>
      </c>
      <c r="L159" s="6">
        <v>3.7283047098092421</v>
      </c>
      <c r="M159" s="6">
        <v>22.906867225342239</v>
      </c>
      <c r="N159" s="6">
        <v>13.385027946641578</v>
      </c>
      <c r="O159" s="6">
        <v>26.543588300395434</v>
      </c>
      <c r="P159" s="1">
        <v>8.7624097843615765</v>
      </c>
      <c r="Q159" s="1">
        <v>13.708167785466653</v>
      </c>
      <c r="R159" s="1">
        <v>27.408524208005574</v>
      </c>
      <c r="S159" s="1">
        <v>13.292075571345439</v>
      </c>
      <c r="T159" s="1">
        <v>20.24298150509042</v>
      </c>
      <c r="U159" s="1">
        <v>15.603164709620954</v>
      </c>
      <c r="V159" s="1">
        <v>9.2908719999596538</v>
      </c>
      <c r="W159" s="7">
        <v>13.593578995724629</v>
      </c>
      <c r="X159" s="7">
        <v>16.482627264311006</v>
      </c>
      <c r="Y159" s="7">
        <v>15.280335164475147</v>
      </c>
      <c r="Z159" s="7">
        <v>17.815071191369633</v>
      </c>
      <c r="AA159" s="7">
        <v>13.343950477147569</v>
      </c>
      <c r="AB159" s="7">
        <v>31.712082262210799</v>
      </c>
      <c r="AC159" s="7">
        <v>33.149113544102399</v>
      </c>
      <c r="AD159">
        <v>13.593578995724629</v>
      </c>
      <c r="AE159">
        <v>16.443940896466511</v>
      </c>
      <c r="AF159">
        <v>13.570586537831508</v>
      </c>
      <c r="AG159">
        <v>17.070142382739263</v>
      </c>
      <c r="AH159">
        <v>5.5738885735820327</v>
      </c>
      <c r="AI159">
        <v>48.440205655526995</v>
      </c>
      <c r="AJ159">
        <v>56.327340632307191</v>
      </c>
    </row>
    <row r="160" spans="1:36" x14ac:dyDescent="0.2">
      <c r="A160">
        <v>152</v>
      </c>
      <c r="B160" s="1">
        <v>10.521552161155942</v>
      </c>
      <c r="C160" s="1">
        <v>6.8507063381078677</v>
      </c>
      <c r="D160" s="1">
        <v>15.166396756522277</v>
      </c>
      <c r="E160" s="1">
        <v>20.659654032736427</v>
      </c>
      <c r="F160" s="1">
        <v>18.954459028896558</v>
      </c>
      <c r="G160" s="1">
        <v>17.304554412438016</v>
      </c>
      <c r="H160" s="1">
        <v>21.073024556611315</v>
      </c>
      <c r="I160" s="6">
        <v>6.6851012760058346</v>
      </c>
      <c r="J160" s="6">
        <v>8.6825243146439313</v>
      </c>
      <c r="K160" s="6">
        <v>19.858223046789576</v>
      </c>
      <c r="L160" s="6">
        <v>22.034474848073451</v>
      </c>
      <c r="M160" s="6">
        <v>18.000928553901669</v>
      </c>
      <c r="N160" s="6">
        <v>31.604882277060828</v>
      </c>
      <c r="O160" s="6">
        <v>29.686833749984473</v>
      </c>
      <c r="P160" s="1">
        <v>6.8058870516322276</v>
      </c>
      <c r="Q160" s="1">
        <v>13.701249299001811</v>
      </c>
      <c r="R160" s="1">
        <v>16.13809014780248</v>
      </c>
      <c r="S160" s="1">
        <v>12.490222467974959</v>
      </c>
      <c r="T160" s="1">
        <v>19.661983618320683</v>
      </c>
      <c r="U160" s="1">
        <v>13.365454202988133</v>
      </c>
      <c r="V160" s="1">
        <v>25.872188741796677</v>
      </c>
      <c r="W160" s="7">
        <v>-6.2653392264582657E-4</v>
      </c>
      <c r="X160" s="7">
        <v>30.487438677356185</v>
      </c>
      <c r="Y160" s="7">
        <v>13.536552210194452</v>
      </c>
      <c r="Z160" s="7">
        <v>4.9334946982364629</v>
      </c>
      <c r="AA160" s="7">
        <v>10.770919159038202</v>
      </c>
      <c r="AB160" s="7">
        <v>11.339715301802233</v>
      </c>
      <c r="AC160" s="7">
        <v>25.658179406146271</v>
      </c>
      <c r="AD160">
        <v>-6.2653392264582657E-4</v>
      </c>
      <c r="AE160">
        <v>37.451158016034277</v>
      </c>
      <c r="AF160">
        <v>10.518966367840292</v>
      </c>
      <c r="AG160">
        <v>-8.6930106035270729</v>
      </c>
      <c r="AH160">
        <v>-0.21543189216404696</v>
      </c>
      <c r="AI160">
        <v>-2.4907117454944157</v>
      </c>
      <c r="AJ160">
        <v>33.854538218438826</v>
      </c>
    </row>
    <row r="161" spans="1:36" x14ac:dyDescent="0.2">
      <c r="A161">
        <v>153</v>
      </c>
      <c r="B161" s="1">
        <v>14.016037691999026</v>
      </c>
      <c r="C161" s="1">
        <v>14.290970636314125</v>
      </c>
      <c r="D161" s="1">
        <v>19.543941489591383</v>
      </c>
      <c r="E161" s="1">
        <v>14.742884791921817</v>
      </c>
      <c r="F161" s="1">
        <v>19.422151554761761</v>
      </c>
      <c r="G161" s="1">
        <v>16.7211507828113</v>
      </c>
      <c r="H161" s="1">
        <v>23.256824878922139</v>
      </c>
      <c r="I161" s="6">
        <v>8.9915448235517488</v>
      </c>
      <c r="J161" s="6">
        <v>12.32478699957824</v>
      </c>
      <c r="K161" s="6">
        <v>17.967318324531249</v>
      </c>
      <c r="L161" s="6">
        <v>12.191039805794521</v>
      </c>
      <c r="M161" s="6">
        <v>23.479807330620428</v>
      </c>
      <c r="N161" s="6">
        <v>25.951717433493595</v>
      </c>
      <c r="O161" s="6">
        <v>14.542847741664827</v>
      </c>
      <c r="P161" s="1">
        <v>10.528510803291766</v>
      </c>
      <c r="Q161" s="1">
        <v>12.422973425726761</v>
      </c>
      <c r="R161" s="1">
        <v>15.394162683220012</v>
      </c>
      <c r="S161" s="1">
        <v>15.643174367742301</v>
      </c>
      <c r="T161" s="1">
        <v>21.092560440828269</v>
      </c>
      <c r="U161" s="1">
        <v>35.661343876574698</v>
      </c>
      <c r="V161" s="1">
        <v>28.075338177594428</v>
      </c>
      <c r="W161" s="7">
        <v>0.78946587527848522</v>
      </c>
      <c r="X161" s="7">
        <v>-9.4184057355604965E-4</v>
      </c>
      <c r="Y161" s="7">
        <v>17.999985419333409</v>
      </c>
      <c r="Z161" s="7">
        <v>13.433654420149134</v>
      </c>
      <c r="AA161" s="7">
        <v>-7.2618943546479456E-4</v>
      </c>
      <c r="AB161" s="7">
        <v>40.830047037133838</v>
      </c>
      <c r="AC161" s="7">
        <v>26.753469228050811</v>
      </c>
      <c r="AD161">
        <v>0.78946587527848522</v>
      </c>
      <c r="AE161">
        <v>-8.2814127608603343</v>
      </c>
      <c r="AF161">
        <v>18.329974483833464</v>
      </c>
      <c r="AG161">
        <v>8.3073088402982709</v>
      </c>
      <c r="AH161">
        <v>-24.451633926229796</v>
      </c>
      <c r="AI161">
        <v>71.235117592834598</v>
      </c>
      <c r="AJ161">
        <v>37.140407684152443</v>
      </c>
    </row>
    <row r="162" spans="1:36" x14ac:dyDescent="0.2">
      <c r="A162">
        <v>154</v>
      </c>
      <c r="B162" s="1">
        <v>9.1408130355398942</v>
      </c>
      <c r="C162" s="1">
        <v>14.044174764019804</v>
      </c>
      <c r="D162" s="1">
        <v>12.889326230403448</v>
      </c>
      <c r="E162" s="1">
        <v>15.963512810404524</v>
      </c>
      <c r="F162" s="1">
        <v>16.414633432651552</v>
      </c>
      <c r="G162" s="1">
        <v>18.303026436879094</v>
      </c>
      <c r="H162" s="1">
        <v>22.228112511042006</v>
      </c>
      <c r="I162" s="6">
        <v>7.611943576689808</v>
      </c>
      <c r="J162" s="6">
        <v>13.929102618710097</v>
      </c>
      <c r="K162" s="6">
        <v>11.009645131858029</v>
      </c>
      <c r="L162" s="6">
        <v>18.292204834481591</v>
      </c>
      <c r="M162" s="6">
        <v>17.86496664784368</v>
      </c>
      <c r="N162" s="6">
        <v>16.305158406693806</v>
      </c>
      <c r="O162" s="6">
        <v>17.478744524167993</v>
      </c>
      <c r="P162" s="1">
        <v>14.124427899502756</v>
      </c>
      <c r="Q162" s="1">
        <v>14.900376617770974</v>
      </c>
      <c r="R162" s="1">
        <v>14.859815592556185</v>
      </c>
      <c r="S162" s="1">
        <v>8.9990366077912789</v>
      </c>
      <c r="T162" s="1">
        <v>-11.021849054595453</v>
      </c>
      <c r="U162" s="1">
        <v>23.499368387184727</v>
      </c>
      <c r="V162" s="1">
        <v>24.459111282131339</v>
      </c>
      <c r="W162" s="7">
        <v>8.6097798551510607</v>
      </c>
      <c r="X162" s="7">
        <v>20.322181728464162</v>
      </c>
      <c r="Y162" s="7">
        <v>7.8681260991642281</v>
      </c>
      <c r="Z162" s="7">
        <v>18.29750726154651</v>
      </c>
      <c r="AA162" s="7">
        <v>20.111143869572945</v>
      </c>
      <c r="AB162" s="7">
        <v>19.707192690809133</v>
      </c>
      <c r="AC162" s="7">
        <v>12.85257554971937</v>
      </c>
      <c r="AD162">
        <v>8.6097798551510607</v>
      </c>
      <c r="AE162">
        <v>22.203272592696244</v>
      </c>
      <c r="AF162">
        <v>0.59922067353740005</v>
      </c>
      <c r="AG162">
        <v>18.035014523093022</v>
      </c>
      <c r="AH162">
        <v>20.800073706539127</v>
      </c>
      <c r="AI162">
        <v>18.427981727022832</v>
      </c>
      <c r="AJ162">
        <v>-4.5622733508418838</v>
      </c>
    </row>
    <row r="163" spans="1:36" x14ac:dyDescent="0.2">
      <c r="A163">
        <v>155</v>
      </c>
      <c r="B163" s="1">
        <v>8.6750367749005743</v>
      </c>
      <c r="C163" s="1">
        <v>11.052091957087622</v>
      </c>
      <c r="D163" s="1">
        <v>13.762631227449289</v>
      </c>
      <c r="E163" s="1">
        <v>13.859640481619575</v>
      </c>
      <c r="F163" s="1">
        <v>23.16773047362511</v>
      </c>
      <c r="G163" s="1">
        <v>17.070440592880313</v>
      </c>
      <c r="H163" s="1">
        <v>25.580276298513521</v>
      </c>
      <c r="I163" s="6">
        <v>13.316544316349489</v>
      </c>
      <c r="J163" s="6">
        <v>11.840617341556367</v>
      </c>
      <c r="K163" s="6">
        <v>12.426554363492183</v>
      </c>
      <c r="L163" s="6">
        <v>24.439276805663781</v>
      </c>
      <c r="M163" s="6">
        <v>16.042893370822291</v>
      </c>
      <c r="N163" s="6">
        <v>18.908400833921931</v>
      </c>
      <c r="O163" s="6">
        <v>28.548451780530801</v>
      </c>
      <c r="P163" s="1">
        <v>8.5763451054879685</v>
      </c>
      <c r="Q163" s="1">
        <v>13.311581711809726</v>
      </c>
      <c r="R163" s="1">
        <v>19.35153386853322</v>
      </c>
      <c r="S163" s="1">
        <v>11.418172190232925</v>
      </c>
      <c r="T163" s="1">
        <v>23.730214703529214</v>
      </c>
      <c r="U163" s="1">
        <v>13.448870739715655</v>
      </c>
      <c r="V163" s="1">
        <v>10.68977714700322</v>
      </c>
      <c r="W163" s="7">
        <v>30.232492585224588</v>
      </c>
      <c r="X163" s="7">
        <v>17.876823973662148</v>
      </c>
      <c r="Y163" s="7">
        <v>13.721821552078351</v>
      </c>
      <c r="Z163" s="7">
        <v>6.8542390315259363</v>
      </c>
      <c r="AA163" s="7">
        <v>15.702805160248754</v>
      </c>
      <c r="AB163" s="7">
        <v>18.803812116259135</v>
      </c>
      <c r="AC163" s="7">
        <v>11.312365066938142</v>
      </c>
      <c r="AD163">
        <v>30.232492585224588</v>
      </c>
      <c r="AE163">
        <v>18.535235960493221</v>
      </c>
      <c r="AF163">
        <v>10.843187716137114</v>
      </c>
      <c r="AG163">
        <v>-4.8515219369481262</v>
      </c>
      <c r="AH163">
        <v>10.881311610559701</v>
      </c>
      <c r="AI163">
        <v>16.169530290647838</v>
      </c>
      <c r="AJ163">
        <v>-9.1829047991855735</v>
      </c>
    </row>
    <row r="164" spans="1:36" x14ac:dyDescent="0.2">
      <c r="A164">
        <v>156</v>
      </c>
      <c r="B164" s="1">
        <v>12.700229089771584</v>
      </c>
      <c r="C164" s="1">
        <v>16.369563735127961</v>
      </c>
      <c r="D164" s="1">
        <v>16.844732507193221</v>
      </c>
      <c r="E164" s="1">
        <v>17.96177786485497</v>
      </c>
      <c r="F164" s="1">
        <v>17.014610855300294</v>
      </c>
      <c r="G164" s="1">
        <v>20.666469223876685</v>
      </c>
      <c r="H164" s="1">
        <v>18.67306093449416</v>
      </c>
      <c r="I164" s="6">
        <v>6.573714049989885</v>
      </c>
      <c r="J164" s="6">
        <v>15.062031363381235</v>
      </c>
      <c r="K164" s="6">
        <v>16.424754456145951</v>
      </c>
      <c r="L164" s="6">
        <v>16.470753882104916</v>
      </c>
      <c r="M164" s="6">
        <v>14.460076786416717</v>
      </c>
      <c r="N164" s="6">
        <v>26.464596231603444</v>
      </c>
      <c r="O164" s="6">
        <v>16.381582848685664</v>
      </c>
      <c r="P164" s="1">
        <v>12.032526723584279</v>
      </c>
      <c r="Q164" s="1">
        <v>15.788646976023243</v>
      </c>
      <c r="R164" s="1">
        <v>15.552463081843495</v>
      </c>
      <c r="S164" s="1">
        <v>18.206279093462097</v>
      </c>
      <c r="T164" s="1">
        <v>19.873959778565844</v>
      </c>
      <c r="U164" s="1">
        <v>18.701592572951647</v>
      </c>
      <c r="V164" s="1">
        <v>35.143019390212963</v>
      </c>
      <c r="W164" s="7">
        <v>14.245887912756919</v>
      </c>
      <c r="X164" s="7">
        <v>32.887455294263916</v>
      </c>
      <c r="Y164" s="7">
        <v>34.499449947943553</v>
      </c>
      <c r="Z164" s="7">
        <v>17.591991380813838</v>
      </c>
      <c r="AA164" s="7">
        <v>17.714346589191823</v>
      </c>
      <c r="AB164" s="7">
        <v>31.712082262210799</v>
      </c>
      <c r="AC164" s="7">
        <v>42.815705908356982</v>
      </c>
      <c r="AD164">
        <v>14.245887912756919</v>
      </c>
      <c r="AE164">
        <v>41.051182941395879</v>
      </c>
      <c r="AF164">
        <v>47.204037408901215</v>
      </c>
      <c r="AG164">
        <v>16.623982761627683</v>
      </c>
      <c r="AH164">
        <v>15.407279825681609</v>
      </c>
      <c r="AI164">
        <v>48.440205655526995</v>
      </c>
      <c r="AJ164">
        <v>85.327117725070934</v>
      </c>
    </row>
    <row r="165" spans="1:36" x14ac:dyDescent="0.2">
      <c r="A165">
        <v>157</v>
      </c>
      <c r="B165" s="1">
        <v>11.482523528129617</v>
      </c>
      <c r="C165" s="1">
        <v>11.388068831520899</v>
      </c>
      <c r="D165" s="1">
        <v>11.1897745157352</v>
      </c>
      <c r="E165" s="1">
        <v>15.910673416355127</v>
      </c>
      <c r="F165" s="1">
        <v>21.871747229173398</v>
      </c>
      <c r="G165" s="1">
        <v>25.125189810930266</v>
      </c>
      <c r="H165" s="1">
        <v>18.491504226753943</v>
      </c>
      <c r="I165" s="6">
        <v>11.800327541997527</v>
      </c>
      <c r="J165" s="6">
        <v>10.341730479422612</v>
      </c>
      <c r="K165" s="6">
        <v>14.940814273803865</v>
      </c>
      <c r="L165" s="6">
        <v>24.102216056192184</v>
      </c>
      <c r="M165" s="6">
        <v>11.635063912863533</v>
      </c>
      <c r="N165" s="6">
        <v>31.12824642290505</v>
      </c>
      <c r="O165" s="6">
        <v>34.983821363655629</v>
      </c>
      <c r="P165" s="1">
        <v>9.5515882110156767</v>
      </c>
      <c r="Q165" s="1">
        <v>12.996308259619408</v>
      </c>
      <c r="R165" s="1">
        <v>25.668414324910827</v>
      </c>
      <c r="S165" s="1">
        <v>11.290744318667777</v>
      </c>
      <c r="T165" s="1">
        <v>18.59917682912301</v>
      </c>
      <c r="U165" s="1">
        <v>32.716341849814704</v>
      </c>
      <c r="V165" s="1">
        <v>27.60140046550136</v>
      </c>
      <c r="W165" s="7">
        <v>18.39577119935678</v>
      </c>
      <c r="X165" s="7">
        <v>25.542416452442161</v>
      </c>
      <c r="Y165" s="7">
        <v>14.475858346474462</v>
      </c>
      <c r="Z165" s="7">
        <v>18.346573298415734</v>
      </c>
      <c r="AA165" s="7">
        <v>30.169665809768638</v>
      </c>
      <c r="AB165" s="7">
        <v>21.572791044732206</v>
      </c>
      <c r="AC165" s="7">
        <v>2.9260851772773129</v>
      </c>
      <c r="AD165">
        <v>18.39577119935678</v>
      </c>
      <c r="AE165">
        <v>30.033624678663241</v>
      </c>
      <c r="AF165">
        <v>12.162752106330309</v>
      </c>
      <c r="AG165">
        <v>18.13314659683147</v>
      </c>
      <c r="AH165">
        <v>43.431748071979435</v>
      </c>
      <c r="AI165">
        <v>23.091977611830512</v>
      </c>
      <c r="AJ165">
        <v>-34.341744468168059</v>
      </c>
    </row>
    <row r="166" spans="1:36" x14ac:dyDescent="0.2">
      <c r="A166">
        <v>158</v>
      </c>
      <c r="B166" s="1">
        <v>10.036855231522964</v>
      </c>
      <c r="C166" s="1">
        <v>7.2602190418884627</v>
      </c>
      <c r="D166" s="1">
        <v>7.8232596124023246</v>
      </c>
      <c r="E166" s="1">
        <v>18.738645995172302</v>
      </c>
      <c r="F166" s="1">
        <v>16.196207857599109</v>
      </c>
      <c r="G166" s="1">
        <v>20.86771728729407</v>
      </c>
      <c r="H166" s="1">
        <v>27.037030360483328</v>
      </c>
      <c r="I166" s="6">
        <v>14.255324071769959</v>
      </c>
      <c r="J166" s="6">
        <v>4.7421682290894251</v>
      </c>
      <c r="K166" s="6">
        <v>15.301708549153405</v>
      </c>
      <c r="L166" s="6">
        <v>20.661419160364396</v>
      </c>
      <c r="M166" s="6">
        <v>15.153799768910172</v>
      </c>
      <c r="N166" s="6">
        <v>28.278232083356599</v>
      </c>
      <c r="O166" s="6">
        <v>18.672053523374384</v>
      </c>
      <c r="P166" s="1">
        <v>11.931832736412485</v>
      </c>
      <c r="Q166" s="1">
        <v>18.308671948153808</v>
      </c>
      <c r="R166" s="1">
        <v>7.7093500244650643</v>
      </c>
      <c r="S166" s="1">
        <v>10.21641608140008</v>
      </c>
      <c r="T166" s="1">
        <v>24.598084043652282</v>
      </c>
      <c r="U166" s="1">
        <v>45.928254788753179</v>
      </c>
      <c r="V166" s="1">
        <v>31.777910054070858</v>
      </c>
      <c r="W166" s="7">
        <v>15.295374677961624</v>
      </c>
      <c r="X166" s="7">
        <v>15.400888659144382</v>
      </c>
      <c r="Y166" s="7">
        <v>10.46585157374594</v>
      </c>
      <c r="Z166" s="7">
        <v>36.85840287049971</v>
      </c>
      <c r="AA166" s="7">
        <v>-1.8564031715307559E-3</v>
      </c>
      <c r="AB166" s="7">
        <v>21.864112879877315</v>
      </c>
      <c r="AC166" s="7">
        <v>33.254498714652961</v>
      </c>
      <c r="AD166">
        <v>15.295374677961624</v>
      </c>
      <c r="AE166">
        <v>14.821332988716572</v>
      </c>
      <c r="AF166">
        <v>5.1452402540553965</v>
      </c>
      <c r="AG166">
        <v>55.156805740999424</v>
      </c>
      <c r="AH166">
        <v>-24.454176907135938</v>
      </c>
      <c r="AI166">
        <v>23.820282199693285</v>
      </c>
      <c r="AJ166">
        <v>56.643496143958878</v>
      </c>
    </row>
    <row r="167" spans="1:36" x14ac:dyDescent="0.2">
      <c r="A167">
        <v>159</v>
      </c>
      <c r="B167" s="1">
        <v>14.147952897749636</v>
      </c>
      <c r="C167" s="1">
        <v>14.481427635924357</v>
      </c>
      <c r="D167" s="1">
        <v>13.39126241870065</v>
      </c>
      <c r="E167" s="1">
        <v>16.797395914754318</v>
      </c>
      <c r="F167" s="1">
        <v>21.078197128753047</v>
      </c>
      <c r="G167" s="1">
        <v>19.806322259110736</v>
      </c>
      <c r="H167" s="1">
        <v>16.204334635527399</v>
      </c>
      <c r="I167" s="6">
        <v>10.123888542030276</v>
      </c>
      <c r="J167" s="6">
        <v>14.774884312855509</v>
      </c>
      <c r="K167" s="6">
        <v>17.597539139987589</v>
      </c>
      <c r="L167" s="6">
        <v>14.302698266914591</v>
      </c>
      <c r="M167" s="6">
        <v>29.23241381613968</v>
      </c>
      <c r="N167" s="6">
        <v>15.020429195130163</v>
      </c>
      <c r="O167" s="6">
        <v>22.299594566399346</v>
      </c>
      <c r="P167" s="1">
        <v>8.282901044897768</v>
      </c>
      <c r="Q167" s="1">
        <v>19.551452797869917</v>
      </c>
      <c r="R167" s="1">
        <v>17.209738613376832</v>
      </c>
      <c r="S167" s="1">
        <v>21.13865660047713</v>
      </c>
      <c r="T167" s="1">
        <v>24.547665426045342</v>
      </c>
      <c r="U167" s="1">
        <v>-8.1141490139905095</v>
      </c>
      <c r="V167" s="1">
        <v>6.1929799441855735</v>
      </c>
      <c r="W167" s="7">
        <v>24.305654423280977</v>
      </c>
      <c r="X167" s="7">
        <v>26.784462046645267</v>
      </c>
      <c r="Y167" s="7">
        <v>-1.6399089858223713E-3</v>
      </c>
      <c r="Z167" s="7">
        <v>28.62724935732648</v>
      </c>
      <c r="AA167" s="7">
        <v>28.04864271333599</v>
      </c>
      <c r="AB167" s="7">
        <v>18.124751230372635</v>
      </c>
      <c r="AC167" s="7">
        <v>14.23408912479653</v>
      </c>
      <c r="AD167">
        <v>24.305654423280977</v>
      </c>
      <c r="AE167">
        <v>31.896693069967903</v>
      </c>
      <c r="AF167">
        <v>-13.172869840725189</v>
      </c>
      <c r="AG167">
        <v>38.694498714652958</v>
      </c>
      <c r="AH167">
        <v>38.659446105005983</v>
      </c>
      <c r="AI167">
        <v>14.47187807593159</v>
      </c>
      <c r="AJ167">
        <v>-0.41773262561041219</v>
      </c>
    </row>
    <row r="168" spans="1:36" x14ac:dyDescent="0.2">
      <c r="A168">
        <v>160</v>
      </c>
      <c r="B168" s="1">
        <v>9.8618789251039978</v>
      </c>
      <c r="C168" s="1">
        <v>11.878599343327428</v>
      </c>
      <c r="D168" s="1">
        <v>15.577223193654024</v>
      </c>
      <c r="E168" s="1">
        <v>14.625716871622874</v>
      </c>
      <c r="F168" s="1">
        <v>17.092642326826073</v>
      </c>
      <c r="G168" s="1">
        <v>11.747132574733961</v>
      </c>
      <c r="H168" s="1">
        <v>22.137668111503682</v>
      </c>
      <c r="I168" s="6">
        <v>6.209189807751506</v>
      </c>
      <c r="J168" s="6">
        <v>3.7744308161218427</v>
      </c>
      <c r="K168" s="6">
        <v>10.825894393891929</v>
      </c>
      <c r="L168" s="6">
        <v>7.6355545538444591</v>
      </c>
      <c r="M168" s="6">
        <v>19.007026164089144</v>
      </c>
      <c r="N168" s="6">
        <v>26.3601160531394</v>
      </c>
      <c r="O168" s="6">
        <v>39.780708701102157</v>
      </c>
      <c r="P168" s="1">
        <v>1.9126402333329828</v>
      </c>
      <c r="Q168" s="1">
        <v>-0.39170530865193953</v>
      </c>
      <c r="R168" s="1">
        <v>12.821597038122897</v>
      </c>
      <c r="S168" s="1">
        <v>20.384246604408581</v>
      </c>
      <c r="T168" s="1">
        <v>-5.0997091340416034</v>
      </c>
      <c r="U168" s="1">
        <v>19.97950555150333</v>
      </c>
      <c r="V168" s="1">
        <v>23.638110226552062</v>
      </c>
      <c r="W168" s="7">
        <v>20.383583376126413</v>
      </c>
      <c r="X168" s="7">
        <v>32.886695169556042</v>
      </c>
      <c r="Y168" s="7">
        <v>34.404426610225734</v>
      </c>
      <c r="Z168" s="7">
        <v>24.76143007349464</v>
      </c>
      <c r="AA168" s="7">
        <v>30.169665809768638</v>
      </c>
      <c r="AB168" s="7">
        <v>14.768592797904786</v>
      </c>
      <c r="AC168" s="7">
        <v>33.254498714652961</v>
      </c>
      <c r="AD168">
        <v>20.383583376126413</v>
      </c>
      <c r="AE168">
        <v>41.050042754334065</v>
      </c>
      <c r="AF168">
        <v>47.037746567895041</v>
      </c>
      <c r="AG168">
        <v>30.962860146989282</v>
      </c>
      <c r="AH168">
        <v>43.431748071979435</v>
      </c>
      <c r="AI168">
        <v>6.0814819947619672</v>
      </c>
      <c r="AJ168">
        <v>56.643496143958878</v>
      </c>
    </row>
    <row r="169" spans="1:36" x14ac:dyDescent="0.2">
      <c r="A169">
        <v>161</v>
      </c>
      <c r="B169" s="1">
        <v>14.494150925569706</v>
      </c>
      <c r="C169" s="1">
        <v>14.62999741735416</v>
      </c>
      <c r="D169" s="1">
        <v>16.010987742900511</v>
      </c>
      <c r="E169" s="1">
        <v>14.457833537379972</v>
      </c>
      <c r="F169" s="1">
        <v>18.510764771038641</v>
      </c>
      <c r="G169" s="1">
        <v>20.756080063947635</v>
      </c>
      <c r="H169" s="1">
        <v>21.998745176664922</v>
      </c>
      <c r="I169" s="6">
        <v>11.895730061396648</v>
      </c>
      <c r="J169" s="6">
        <v>15.724570407236</v>
      </c>
      <c r="K169" s="6">
        <v>17.931456087793098</v>
      </c>
      <c r="L169" s="6">
        <v>18.816837340732835</v>
      </c>
      <c r="M169" s="6">
        <v>22.201356702515625</v>
      </c>
      <c r="N169" s="6">
        <v>14.641768306939086</v>
      </c>
      <c r="O169" s="6">
        <v>16.853818764180623</v>
      </c>
      <c r="P169" s="1">
        <v>9.6661259082461903</v>
      </c>
      <c r="Q169" s="1">
        <v>18.245850890655404</v>
      </c>
      <c r="R169" s="1">
        <v>16.166927521842521</v>
      </c>
      <c r="S169" s="1">
        <v>17.665858390493696</v>
      </c>
      <c r="T169" s="1">
        <v>24.165587229842316</v>
      </c>
      <c r="U169" s="1">
        <v>28.300951340386689</v>
      </c>
      <c r="V169" s="1">
        <v>24.193473196830013</v>
      </c>
      <c r="W169" s="7">
        <v>14.649014795059772</v>
      </c>
      <c r="X169" s="7">
        <v>15.197451986093753</v>
      </c>
      <c r="Y169" s="7">
        <v>18.130841954729938</v>
      </c>
      <c r="Z169" s="7">
        <v>16.991522570875858</v>
      </c>
      <c r="AA169" s="7">
        <v>-1.5255503192179807E-3</v>
      </c>
      <c r="AB169" s="7">
        <v>2.5920637026685882</v>
      </c>
      <c r="AC169" s="7">
        <v>19.246876260350533</v>
      </c>
      <c r="AD169">
        <v>14.649014795059772</v>
      </c>
      <c r="AE169">
        <v>14.516177979140631</v>
      </c>
      <c r="AF169">
        <v>18.558973420777392</v>
      </c>
      <c r="AG169">
        <v>15.42304514175172</v>
      </c>
      <c r="AH169">
        <v>-24.45343248821824</v>
      </c>
      <c r="AI169">
        <v>-24.359840743328526</v>
      </c>
      <c r="AJ169">
        <v>14.620628781051604</v>
      </c>
    </row>
    <row r="170" spans="1:36" x14ac:dyDescent="0.2">
      <c r="A170">
        <v>162</v>
      </c>
      <c r="B170" s="1">
        <v>6.3018703426591181</v>
      </c>
      <c r="C170" s="1">
        <v>12.444966480625416</v>
      </c>
      <c r="D170" s="1">
        <v>8.140597566984372</v>
      </c>
      <c r="E170" s="1">
        <v>14.541777710352227</v>
      </c>
      <c r="F170" s="1">
        <v>18.192042417797307</v>
      </c>
      <c r="G170" s="1">
        <v>16.697025770250768</v>
      </c>
      <c r="H170" s="1">
        <v>23.428533677312771</v>
      </c>
      <c r="I170" s="6">
        <v>2.0351427820871928</v>
      </c>
      <c r="J170" s="6">
        <v>20.069345063394216</v>
      </c>
      <c r="K170" s="6">
        <v>17.484553051191249</v>
      </c>
      <c r="L170" s="6">
        <v>20.805400338172191</v>
      </c>
      <c r="M170" s="6">
        <v>16.265036678707677</v>
      </c>
      <c r="N170" s="6">
        <v>13.190229656177248</v>
      </c>
      <c r="O170" s="6">
        <v>22.760696872893696</v>
      </c>
      <c r="P170" s="1">
        <v>9.9148195451412526</v>
      </c>
      <c r="Q170" s="1">
        <v>7.6198633405497667</v>
      </c>
      <c r="R170" s="1">
        <v>21.288374313737702</v>
      </c>
      <c r="S170" s="1">
        <v>9.1061388336692985</v>
      </c>
      <c r="T170" s="1">
        <v>14.999548426585079</v>
      </c>
      <c r="U170" s="1">
        <v>21.971060366508713</v>
      </c>
      <c r="V170" s="1">
        <v>6.9549131095478902</v>
      </c>
      <c r="W170" s="7">
        <v>20.62981974166734</v>
      </c>
      <c r="X170" s="7">
        <v>9.8897123747739251</v>
      </c>
      <c r="Y170" s="7">
        <v>-1.3657096685355705E-3</v>
      </c>
      <c r="Z170" s="7">
        <v>17.14064485049548</v>
      </c>
      <c r="AA170" s="7">
        <v>30.169665809768638</v>
      </c>
      <c r="AB170" s="7">
        <v>4.3899046572417397</v>
      </c>
      <c r="AC170" s="7">
        <v>40.879406506651208</v>
      </c>
      <c r="AD170">
        <v>20.62981974166734</v>
      </c>
      <c r="AE170">
        <v>6.5545685621608882</v>
      </c>
      <c r="AF170">
        <v>-13.172389991919937</v>
      </c>
      <c r="AG170">
        <v>15.721289700990965</v>
      </c>
      <c r="AH170">
        <v>43.431748071979435</v>
      </c>
      <c r="AI170">
        <v>-19.865238356895649</v>
      </c>
      <c r="AJ170">
        <v>79.518219519953618</v>
      </c>
    </row>
    <row r="171" spans="1:36" x14ac:dyDescent="0.2">
      <c r="A171">
        <v>163</v>
      </c>
      <c r="B171" s="1">
        <v>8.9328989707133406</v>
      </c>
      <c r="C171" s="1">
        <v>9.2546277945510713</v>
      </c>
      <c r="D171" s="1">
        <v>20.633397768361206</v>
      </c>
      <c r="E171" s="1">
        <v>15.219001874402917</v>
      </c>
      <c r="F171" s="1">
        <v>14.312588026137558</v>
      </c>
      <c r="G171" s="1">
        <v>22.147399877533239</v>
      </c>
      <c r="H171" s="1">
        <v>19.24431028746563</v>
      </c>
      <c r="I171" s="6">
        <v>3.8408792368045725</v>
      </c>
      <c r="J171" s="6">
        <v>6.3941497722053695</v>
      </c>
      <c r="K171" s="6">
        <v>13.071738617734974</v>
      </c>
      <c r="L171" s="6">
        <v>14.330903186260727</v>
      </c>
      <c r="M171" s="6">
        <v>16.702828985323816</v>
      </c>
      <c r="N171" s="6">
        <v>10.21253397320644</v>
      </c>
      <c r="O171" s="6">
        <v>31.361919248034937</v>
      </c>
      <c r="P171" s="1">
        <v>7.3828500516034161</v>
      </c>
      <c r="Q171" s="1">
        <v>12.361802393888645</v>
      </c>
      <c r="R171" s="1">
        <v>20.45060417527894</v>
      </c>
      <c r="S171" s="1">
        <v>24.047008791229587</v>
      </c>
      <c r="T171" s="1">
        <v>20.066566406769713</v>
      </c>
      <c r="U171" s="1">
        <v>22.075487527753236</v>
      </c>
      <c r="V171" s="1">
        <v>2.1545567223221695</v>
      </c>
      <c r="W171" s="7">
        <v>22.777040103358207</v>
      </c>
      <c r="X171" s="7">
        <v>28.76200156077444</v>
      </c>
      <c r="Y171" s="7">
        <v>16.862345052080176</v>
      </c>
      <c r="Z171" s="7">
        <v>9.8639871910945534</v>
      </c>
      <c r="AA171" s="7">
        <v>18.954263257089238</v>
      </c>
      <c r="AB171" s="7">
        <v>31.712082262210799</v>
      </c>
      <c r="AC171" s="7">
        <v>12.272694517553367</v>
      </c>
      <c r="AD171">
        <v>22.777040103358207</v>
      </c>
      <c r="AE171">
        <v>34.863002341161653</v>
      </c>
      <c r="AF171">
        <v>16.339103841140311</v>
      </c>
      <c r="AG171">
        <v>1.1679743821891095</v>
      </c>
      <c r="AH171">
        <v>18.19709232845079</v>
      </c>
      <c r="AI171">
        <v>48.440205655526995</v>
      </c>
      <c r="AJ171">
        <v>-6.3019164473398988</v>
      </c>
    </row>
    <row r="172" spans="1:36" x14ac:dyDescent="0.2">
      <c r="A172">
        <v>164</v>
      </c>
      <c r="B172" s="1">
        <v>4.3683815015646532</v>
      </c>
      <c r="C172" s="1">
        <v>11.160862407065192</v>
      </c>
      <c r="D172" s="1">
        <v>12.779382854206153</v>
      </c>
      <c r="E172" s="1">
        <v>11.440337133888308</v>
      </c>
      <c r="F172" s="1">
        <v>20.664685084508889</v>
      </c>
      <c r="G172" s="1">
        <v>20.254704241767161</v>
      </c>
      <c r="H172" s="1">
        <v>20.73898922137958</v>
      </c>
      <c r="I172" s="6">
        <v>9.2962575744135378</v>
      </c>
      <c r="J172" s="6">
        <v>16.44830300942332</v>
      </c>
      <c r="K172" s="6">
        <v>14.76608942511389</v>
      </c>
      <c r="L172" s="6">
        <v>11.860643125870192</v>
      </c>
      <c r="M172" s="6">
        <v>23.384750010455154</v>
      </c>
      <c r="N172" s="6">
        <v>13.448929334379464</v>
      </c>
      <c r="O172" s="6">
        <v>18.761031039813417</v>
      </c>
      <c r="P172" s="1">
        <v>8.976593360057942</v>
      </c>
      <c r="Q172" s="1">
        <v>14.419937794033189</v>
      </c>
      <c r="R172" s="1">
        <v>32.478539817009008</v>
      </c>
      <c r="S172" s="1">
        <v>22.647110337366986</v>
      </c>
      <c r="T172" s="1">
        <v>6.9761795269228841</v>
      </c>
      <c r="U172" s="1">
        <v>-12.467468404097332</v>
      </c>
      <c r="V172" s="1">
        <v>34.593433320439999</v>
      </c>
      <c r="W172" s="7">
        <v>30.901128899556049</v>
      </c>
      <c r="X172" s="7">
        <v>8.5699328937277013</v>
      </c>
      <c r="Y172" s="7">
        <v>27.084832904884319</v>
      </c>
      <c r="Z172" s="7">
        <v>13.269241156816037</v>
      </c>
      <c r="AA172" s="7">
        <v>30.169665809768638</v>
      </c>
      <c r="AB172" s="7">
        <v>27.095854907782392</v>
      </c>
      <c r="AC172" s="7">
        <v>18.505116891884388</v>
      </c>
      <c r="AD172">
        <v>30.901128899556049</v>
      </c>
      <c r="AE172">
        <v>4.5748993405915517</v>
      </c>
      <c r="AF172">
        <v>34.228457583547559</v>
      </c>
      <c r="AG172">
        <v>7.9784823136320746</v>
      </c>
      <c r="AH172">
        <v>43.431748071979435</v>
      </c>
      <c r="AI172">
        <v>36.89963726945598</v>
      </c>
      <c r="AJ172">
        <v>12.395350675653164</v>
      </c>
    </row>
    <row r="173" spans="1:36" x14ac:dyDescent="0.2">
      <c r="A173">
        <v>165</v>
      </c>
      <c r="B173" s="1">
        <v>8.1096159265465939</v>
      </c>
      <c r="C173" s="1">
        <v>15.936164858693234</v>
      </c>
      <c r="D173" s="1">
        <v>12.339978945204432</v>
      </c>
      <c r="E173" s="1">
        <v>17.380940503163856</v>
      </c>
      <c r="F173" s="1">
        <v>19.880986748102206</v>
      </c>
      <c r="G173" s="1">
        <v>23.60980431209801</v>
      </c>
      <c r="H173" s="1">
        <v>17.734204546263911</v>
      </c>
      <c r="I173" s="6">
        <v>9.3915398101059484</v>
      </c>
      <c r="J173" s="6">
        <v>9.9455675596613347</v>
      </c>
      <c r="K173" s="6">
        <v>15.061299427595344</v>
      </c>
      <c r="L173" s="6">
        <v>15.880360768347421</v>
      </c>
      <c r="M173" s="6">
        <v>22.582749668865958</v>
      </c>
      <c r="N173" s="6">
        <v>20.18175483704751</v>
      </c>
      <c r="O173" s="6">
        <v>35.135593474078206</v>
      </c>
      <c r="P173" s="1">
        <v>12.93299149783978</v>
      </c>
      <c r="Q173" s="1">
        <v>14.528617004088892</v>
      </c>
      <c r="R173" s="1">
        <v>12.61185941474937</v>
      </c>
      <c r="S173" s="1">
        <v>10.372983752549395</v>
      </c>
      <c r="T173" s="1">
        <v>-4.3323249848014243</v>
      </c>
      <c r="U173" s="1">
        <v>-8.5491430989102355</v>
      </c>
      <c r="V173" s="1">
        <v>16.271012749421988</v>
      </c>
      <c r="W173" s="7">
        <v>24</v>
      </c>
      <c r="X173" s="7">
        <v>25.542416452442161</v>
      </c>
      <c r="Y173" s="7">
        <v>27.084832904884319</v>
      </c>
      <c r="Z173" s="7">
        <v>33.72547113054371</v>
      </c>
      <c r="AA173" s="7">
        <v>11.510388041252577</v>
      </c>
      <c r="AB173" s="7">
        <v>37.486841690413108</v>
      </c>
      <c r="AC173" s="7">
        <v>16.564464456151864</v>
      </c>
      <c r="AD173">
        <v>24</v>
      </c>
      <c r="AE173">
        <v>30.033624678663241</v>
      </c>
      <c r="AF173">
        <v>34.228457583547559</v>
      </c>
      <c r="AG173">
        <v>48.890942261087424</v>
      </c>
      <c r="AH173">
        <v>1.4483730928183023</v>
      </c>
      <c r="AI173">
        <v>62.877104226032777</v>
      </c>
      <c r="AJ173">
        <v>6.5733933684555961</v>
      </c>
    </row>
    <row r="174" spans="1:36" x14ac:dyDescent="0.2">
      <c r="A174">
        <v>166</v>
      </c>
      <c r="B174" s="1">
        <v>12.422090561551512</v>
      </c>
      <c r="C174" s="1">
        <v>5.1555417170663524</v>
      </c>
      <c r="D174" s="1">
        <v>12.534987906678404</v>
      </c>
      <c r="E174" s="1">
        <v>18.248513746658805</v>
      </c>
      <c r="F174" s="1">
        <v>18.944032397340557</v>
      </c>
      <c r="G174" s="1">
        <v>21.652151159417944</v>
      </c>
      <c r="H174" s="1">
        <v>20.951274372841226</v>
      </c>
      <c r="I174" s="6">
        <v>7.3446990818510329</v>
      </c>
      <c r="J174" s="6">
        <v>7.6845281059821771</v>
      </c>
      <c r="K174" s="6">
        <v>10.07599409555837</v>
      </c>
      <c r="L174" s="6">
        <v>21.504615388859335</v>
      </c>
      <c r="M174" s="6">
        <v>9.8937522404527716</v>
      </c>
      <c r="N174" s="6">
        <v>9.5590239588177504</v>
      </c>
      <c r="O174" s="6">
        <v>32.626005725216281</v>
      </c>
      <c r="P174" s="1">
        <v>7.6770291211587569</v>
      </c>
      <c r="Q174" s="1">
        <v>13.910974016005184</v>
      </c>
      <c r="R174" s="1">
        <v>19.401438632332926</v>
      </c>
      <c r="S174" s="1">
        <v>6.7798603306568417</v>
      </c>
      <c r="T174" s="1">
        <v>26.498111357350567</v>
      </c>
      <c r="U174" s="1">
        <v>20.684051109663589</v>
      </c>
      <c r="V174" s="1">
        <v>18.405869452673439</v>
      </c>
      <c r="W174" s="7">
        <v>3.5520538993673361</v>
      </c>
      <c r="X174" s="7">
        <v>17.760080895774554</v>
      </c>
      <c r="Y174" s="7">
        <v>27.084832904884319</v>
      </c>
      <c r="Z174" s="7">
        <v>-5.1116490550697337E-4</v>
      </c>
      <c r="AA174" s="7">
        <v>2.3701832764617476</v>
      </c>
      <c r="AB174" s="7">
        <v>15.575363672292459</v>
      </c>
      <c r="AC174" s="7">
        <v>33.254498714652961</v>
      </c>
      <c r="AD174">
        <v>3.5520538993673361</v>
      </c>
      <c r="AE174">
        <v>18.360121343661831</v>
      </c>
      <c r="AF174">
        <v>34.228457583547559</v>
      </c>
      <c r="AG174">
        <v>-18.561022329811014</v>
      </c>
      <c r="AH174">
        <v>-19.117087627961066</v>
      </c>
      <c r="AI174">
        <v>8.0984091807311476</v>
      </c>
      <c r="AJ174">
        <v>56.643496143958878</v>
      </c>
    </row>
    <row r="175" spans="1:36" x14ac:dyDescent="0.2">
      <c r="A175">
        <v>167</v>
      </c>
      <c r="B175" s="1">
        <v>11.43092450466532</v>
      </c>
      <c r="C175" s="1">
        <v>14.10144611323458</v>
      </c>
      <c r="D175" s="1">
        <v>12.173688977073921</v>
      </c>
      <c r="E175" s="1">
        <v>17.276404020644879</v>
      </c>
      <c r="F175" s="1">
        <v>16.159973266661456</v>
      </c>
      <c r="G175" s="1">
        <v>18.479746200287014</v>
      </c>
      <c r="H175" s="1">
        <v>25.640042017084248</v>
      </c>
      <c r="I175" s="6">
        <v>6.1626590147324558</v>
      </c>
      <c r="J175" s="6">
        <v>7.7277417473101293</v>
      </c>
      <c r="K175" s="6">
        <v>11.360278174746174</v>
      </c>
      <c r="L175" s="6">
        <v>18.588891642355591</v>
      </c>
      <c r="M175" s="6">
        <v>20.880913723532533</v>
      </c>
      <c r="N175" s="6">
        <v>32.127809995827299</v>
      </c>
      <c r="O175" s="6">
        <v>14.600996445742751</v>
      </c>
      <c r="P175" s="1">
        <v>14.059310950377803</v>
      </c>
      <c r="Q175" s="1">
        <v>21.097805512117809</v>
      </c>
      <c r="R175" s="1">
        <v>17.467294353613934</v>
      </c>
      <c r="S175" s="1">
        <v>23.048699909226759</v>
      </c>
      <c r="T175" s="1">
        <v>26.454505404017894</v>
      </c>
      <c r="U175" s="1">
        <v>33.702350161435568</v>
      </c>
      <c r="V175" s="1">
        <v>19.3228738821071</v>
      </c>
      <c r="W175" s="7">
        <v>9.9260722652451534</v>
      </c>
      <c r="X175" s="7">
        <v>25.542416452442161</v>
      </c>
      <c r="Y175" s="7">
        <v>34.795137983241673</v>
      </c>
      <c r="Z175" s="7">
        <v>4.9915711208586258</v>
      </c>
      <c r="AA175" s="7">
        <v>16.766789563418328</v>
      </c>
      <c r="AB175" s="7">
        <v>-3.936324224209642E-6</v>
      </c>
      <c r="AC175" s="7">
        <v>26.675809871714101</v>
      </c>
      <c r="AD175">
        <v>9.9260722652451534</v>
      </c>
      <c r="AE175">
        <v>30.033624678663241</v>
      </c>
      <c r="AF175">
        <v>47.72149147067293</v>
      </c>
      <c r="AG175">
        <v>-8.5768577582827472</v>
      </c>
      <c r="AH175">
        <v>13.275276517691239</v>
      </c>
      <c r="AI175">
        <v>-30.840009840810559</v>
      </c>
      <c r="AJ175">
        <v>36.907429615142313</v>
      </c>
    </row>
    <row r="176" spans="1:36" x14ac:dyDescent="0.2">
      <c r="A176">
        <v>168</v>
      </c>
      <c r="B176" s="1">
        <v>12.594564083627192</v>
      </c>
      <c r="C176" s="1">
        <v>9.0251874893804498</v>
      </c>
      <c r="D176" s="1">
        <v>10.020258804193308</v>
      </c>
      <c r="E176" s="1">
        <v>17.055889953995873</v>
      </c>
      <c r="F176" s="1">
        <v>16.089224298016994</v>
      </c>
      <c r="G176" s="1">
        <v>19.513806022654151</v>
      </c>
      <c r="H176" s="1">
        <v>19.322548770349094</v>
      </c>
      <c r="I176" s="6">
        <v>5.0283035990099867</v>
      </c>
      <c r="J176" s="6">
        <v>9.3344941415164584</v>
      </c>
      <c r="K176" s="6">
        <v>21.132548021767438</v>
      </c>
      <c r="L176" s="6">
        <v>22.727146541769017</v>
      </c>
      <c r="M176" s="6">
        <v>23.840019721642861</v>
      </c>
      <c r="N176" s="6">
        <v>7.8815725302635293</v>
      </c>
      <c r="O176" s="6">
        <v>19.126946373451897</v>
      </c>
      <c r="P176" s="1">
        <v>11.047372140714492</v>
      </c>
      <c r="Q176" s="1">
        <v>13.837369534981498</v>
      </c>
      <c r="R176" s="1">
        <v>5.10599382106939</v>
      </c>
      <c r="S176" s="1">
        <v>8.1573248085354351</v>
      </c>
      <c r="T176" s="1">
        <v>21.144481483752902</v>
      </c>
      <c r="U176" s="1">
        <v>28.017250585210181</v>
      </c>
      <c r="V176" s="1">
        <v>3.9716253465193567</v>
      </c>
      <c r="W176" s="7">
        <v>24</v>
      </c>
      <c r="X176" s="7">
        <v>13.03249154029583</v>
      </c>
      <c r="Y176" s="7">
        <v>14.177566289439552</v>
      </c>
      <c r="Z176" s="7">
        <v>19.39204270035674</v>
      </c>
      <c r="AA176" s="7">
        <v>38.844614359050837</v>
      </c>
      <c r="AB176" s="7">
        <v>19.194200858177272</v>
      </c>
      <c r="AC176" s="7">
        <v>15.312863310875063</v>
      </c>
      <c r="AD176">
        <v>24</v>
      </c>
      <c r="AE176">
        <v>11.268737310443743</v>
      </c>
      <c r="AF176">
        <v>11.640741006519217</v>
      </c>
      <c r="AG176">
        <v>20.224085400713484</v>
      </c>
      <c r="AH176">
        <v>62.950382307864388</v>
      </c>
      <c r="AI176">
        <v>17.145502145443178</v>
      </c>
      <c r="AJ176">
        <v>2.818589932625196</v>
      </c>
    </row>
    <row r="177" spans="1:36" x14ac:dyDescent="0.2">
      <c r="A177">
        <v>169</v>
      </c>
      <c r="B177" s="1">
        <v>5.2928428978352926</v>
      </c>
      <c r="C177" s="1">
        <v>10.870062147388676</v>
      </c>
      <c r="D177" s="1">
        <v>10.245914071566954</v>
      </c>
      <c r="E177" s="1">
        <v>20.407451234680572</v>
      </c>
      <c r="F177" s="1">
        <v>13.626053755710309</v>
      </c>
      <c r="G177" s="1">
        <v>18.981711474809707</v>
      </c>
      <c r="H177" s="1">
        <v>21.125129220970816</v>
      </c>
      <c r="I177" s="6">
        <v>7.0041212252706657</v>
      </c>
      <c r="J177" s="6">
        <v>14.163091155251811</v>
      </c>
      <c r="K177" s="6">
        <v>16.750756860616612</v>
      </c>
      <c r="L177" s="6">
        <v>14.449227477363532</v>
      </c>
      <c r="M177" s="6">
        <v>18.616212928377397</v>
      </c>
      <c r="N177" s="6">
        <v>29.168318075356623</v>
      </c>
      <c r="O177" s="6">
        <v>24.263670042997269</v>
      </c>
      <c r="P177" s="1">
        <v>2.7486886602775549</v>
      </c>
      <c r="Q177" s="1">
        <v>22.83909782263396</v>
      </c>
      <c r="R177" s="1">
        <v>0.33908129136694143</v>
      </c>
      <c r="S177" s="1">
        <v>16.465182337333776</v>
      </c>
      <c r="T177" s="1">
        <v>37.093125120125464</v>
      </c>
      <c r="U177" s="1">
        <v>19.4299265165</v>
      </c>
      <c r="V177" s="1">
        <v>-4.651525978564333</v>
      </c>
      <c r="W177" s="7">
        <v>12.95076205811972</v>
      </c>
      <c r="X177" s="7">
        <v>14.251343331085291</v>
      </c>
      <c r="Y177" s="7">
        <v>27.084832904884319</v>
      </c>
      <c r="Z177" s="7">
        <v>6.8764467955154132</v>
      </c>
      <c r="AA177" s="7">
        <v>7.6151952158998828</v>
      </c>
      <c r="AB177" s="7">
        <v>40.830771840422713</v>
      </c>
      <c r="AC177" s="7">
        <v>14.008456543239621</v>
      </c>
      <c r="AD177">
        <v>12.95076205811972</v>
      </c>
      <c r="AE177">
        <v>13.097014996627935</v>
      </c>
      <c r="AF177">
        <v>34.228457583547559</v>
      </c>
      <c r="AG177">
        <v>-4.8071064089691724</v>
      </c>
      <c r="AH177">
        <v>-7.3158107642252643</v>
      </c>
      <c r="AI177">
        <v>71.236929601056787</v>
      </c>
      <c r="AJ177">
        <v>-1.0946303702811335</v>
      </c>
    </row>
    <row r="178" spans="1:36" x14ac:dyDescent="0.2">
      <c r="A178">
        <v>170</v>
      </c>
      <c r="B178" s="1">
        <v>15.662331506151935</v>
      </c>
      <c r="C178" s="1">
        <v>14.649111492557108</v>
      </c>
      <c r="D178" s="1">
        <v>19.107324426139662</v>
      </c>
      <c r="E178" s="1">
        <v>16.174127932511801</v>
      </c>
      <c r="F178" s="1">
        <v>14.926821197076416</v>
      </c>
      <c r="G178" s="1">
        <v>18.273744663745457</v>
      </c>
      <c r="H178" s="1">
        <v>21.680727350126642</v>
      </c>
      <c r="I178" s="6">
        <v>7.5200517125789599</v>
      </c>
      <c r="J178" s="6">
        <v>15.164816403361392</v>
      </c>
      <c r="K178" s="6">
        <v>10.440959125191632</v>
      </c>
      <c r="L178" s="6">
        <v>13.033875460937907</v>
      </c>
      <c r="M178" s="6">
        <v>14.570075461994355</v>
      </c>
      <c r="N178" s="6">
        <v>14.532917205921009</v>
      </c>
      <c r="O178" s="6">
        <v>26.530373439698774</v>
      </c>
      <c r="P178" s="1">
        <v>10.863000199647978</v>
      </c>
      <c r="Q178" s="1">
        <v>8.12919805219693</v>
      </c>
      <c r="R178" s="1">
        <v>22.620032467187247</v>
      </c>
      <c r="S178" s="1">
        <v>30.454494390420344</v>
      </c>
      <c r="T178" s="1">
        <v>34.603215837938706</v>
      </c>
      <c r="U178" s="1">
        <v>22.936976183601342</v>
      </c>
      <c r="V178" s="1">
        <v>8.109962519044899</v>
      </c>
      <c r="W178" s="7">
        <v>26.616453280778209</v>
      </c>
      <c r="X178" s="7">
        <v>12.722604412915802</v>
      </c>
      <c r="Y178" s="7">
        <v>33.957103951954139</v>
      </c>
      <c r="Z178" s="7">
        <v>28.62724935732648</v>
      </c>
      <c r="AA178" s="7">
        <v>38.845227533634009</v>
      </c>
      <c r="AB178" s="7">
        <v>11.944979296836767</v>
      </c>
      <c r="AC178" s="7">
        <v>17.317616402856231</v>
      </c>
      <c r="AD178">
        <v>26.616453280778209</v>
      </c>
      <c r="AE178">
        <v>10.803906619373702</v>
      </c>
      <c r="AF178">
        <v>46.254931915919748</v>
      </c>
      <c r="AG178">
        <v>38.694498714652958</v>
      </c>
      <c r="AH178">
        <v>62.95176195067652</v>
      </c>
      <c r="AI178">
        <v>-0.97755175790807824</v>
      </c>
      <c r="AJ178">
        <v>8.8328492085686943</v>
      </c>
    </row>
    <row r="179" spans="1:36" x14ac:dyDescent="0.2">
      <c r="A179">
        <v>171</v>
      </c>
      <c r="B179" s="1">
        <v>9.535129188744401</v>
      </c>
      <c r="C179" s="1">
        <v>5.7214277885529041</v>
      </c>
      <c r="D179" s="1">
        <v>9.9855796004514374</v>
      </c>
      <c r="E179" s="1">
        <v>21.375816229306523</v>
      </c>
      <c r="F179" s="1">
        <v>18.277205594804286</v>
      </c>
      <c r="G179" s="1">
        <v>21.912793299395499</v>
      </c>
      <c r="H179" s="1">
        <v>18.983250772828242</v>
      </c>
      <c r="I179" s="6">
        <v>9.1348299379047138</v>
      </c>
      <c r="J179" s="6">
        <v>12.185215076092829</v>
      </c>
      <c r="K179" s="6">
        <v>16.592768268053401</v>
      </c>
      <c r="L179" s="6">
        <v>21.750850745207849</v>
      </c>
      <c r="M179" s="6">
        <v>19.18815734476204</v>
      </c>
      <c r="N179" s="6">
        <v>29.83099365510752</v>
      </c>
      <c r="O179" s="6">
        <v>18.14185805471606</v>
      </c>
      <c r="P179" s="1">
        <v>12.348445939506593</v>
      </c>
      <c r="Q179" s="1">
        <v>21.826037108818312</v>
      </c>
      <c r="R179" s="1">
        <v>14.479422593881411</v>
      </c>
      <c r="S179" s="1">
        <v>18.008836390498931</v>
      </c>
      <c r="T179" s="1">
        <v>33.317393079700295</v>
      </c>
      <c r="U179" s="1">
        <v>-5.5780743640259089E-2</v>
      </c>
      <c r="V179" s="1">
        <v>-21.004163834865039</v>
      </c>
      <c r="W179" s="7">
        <v>8.2300210238889324</v>
      </c>
      <c r="X179" s="7">
        <v>30.189926482095217</v>
      </c>
      <c r="Y179" s="7">
        <v>18.516998305890347</v>
      </c>
      <c r="Z179" s="7">
        <v>10.332312937226426</v>
      </c>
      <c r="AA179" s="7">
        <v>38.843641090785582</v>
      </c>
      <c r="AB179" s="7">
        <v>21.472478183925752</v>
      </c>
      <c r="AC179" s="7">
        <v>17.441139849410952</v>
      </c>
      <c r="AD179">
        <v>8.2300210238889324</v>
      </c>
      <c r="AE179">
        <v>37.004889723142831</v>
      </c>
      <c r="AF179">
        <v>19.234747035308107</v>
      </c>
      <c r="AG179">
        <v>2.104625874452851</v>
      </c>
      <c r="AH179">
        <v>62.948192454267556</v>
      </c>
      <c r="AI179">
        <v>22.841195459814376</v>
      </c>
      <c r="AJ179">
        <v>9.203419548232862</v>
      </c>
    </row>
    <row r="180" spans="1:36" x14ac:dyDescent="0.2">
      <c r="A180">
        <v>172</v>
      </c>
      <c r="B180" s="1">
        <v>10.164063875602796</v>
      </c>
      <c r="C180" s="1">
        <v>11.246733877156636</v>
      </c>
      <c r="D180" s="1">
        <v>14.896512932620812</v>
      </c>
      <c r="E180" s="1">
        <v>22.800720506361561</v>
      </c>
      <c r="F180" s="1">
        <v>17.889675333010988</v>
      </c>
      <c r="G180" s="1">
        <v>16.528335804874118</v>
      </c>
      <c r="H180" s="1">
        <v>22.329179668942448</v>
      </c>
      <c r="I180" s="6">
        <v>13.591951860702613</v>
      </c>
      <c r="J180" s="6">
        <v>13.36021141434372</v>
      </c>
      <c r="K180" s="6">
        <v>13.305911941815106</v>
      </c>
      <c r="L180" s="6">
        <v>21.945829296004025</v>
      </c>
      <c r="M180" s="6">
        <v>24.281313501269505</v>
      </c>
      <c r="N180" s="6">
        <v>17.244835053307877</v>
      </c>
      <c r="O180" s="6">
        <v>17.238314723845797</v>
      </c>
      <c r="P180" s="1">
        <v>7.5968357783368372</v>
      </c>
      <c r="Q180" s="1">
        <v>15.360423840972064</v>
      </c>
      <c r="R180" s="1">
        <v>15.284933476117541</v>
      </c>
      <c r="S180" s="1">
        <v>27.772004265089016</v>
      </c>
      <c r="T180" s="1">
        <v>24.301261373296043</v>
      </c>
      <c r="U180" s="1">
        <v>18.266875622460557</v>
      </c>
      <c r="V180" s="1">
        <v>70.109579849049425</v>
      </c>
      <c r="W180" s="7">
        <v>15.672008004362185</v>
      </c>
      <c r="X180" s="7">
        <v>14.821736061818655</v>
      </c>
      <c r="Y180" s="7">
        <v>29.750347603553855</v>
      </c>
      <c r="Z180" s="7">
        <v>18.06691548461653</v>
      </c>
      <c r="AA180" s="7">
        <v>20.684035311750865</v>
      </c>
      <c r="AB180" s="7">
        <v>4.1398279191310996</v>
      </c>
      <c r="AC180" s="7">
        <v>25.811377194686234</v>
      </c>
      <c r="AD180">
        <v>15.672008004362185</v>
      </c>
      <c r="AE180">
        <v>13.952604092727984</v>
      </c>
      <c r="AF180">
        <v>38.893108306219247</v>
      </c>
      <c r="AG180">
        <v>17.573830969233057</v>
      </c>
      <c r="AH180">
        <v>22.089079451439449</v>
      </c>
      <c r="AI180">
        <v>-20.490430202172249</v>
      </c>
      <c r="AJ180">
        <v>34.314131584058707</v>
      </c>
    </row>
    <row r="181" spans="1:36" x14ac:dyDescent="0.2">
      <c r="A181">
        <v>173</v>
      </c>
      <c r="B181" s="1">
        <v>13.365036542819153</v>
      </c>
      <c r="C181" s="1">
        <v>12.052883488846053</v>
      </c>
      <c r="D181" s="1">
        <v>17.273301439270941</v>
      </c>
      <c r="E181" s="1">
        <v>13.194426733855746</v>
      </c>
      <c r="F181" s="1">
        <v>17.480987961809099</v>
      </c>
      <c r="G181" s="1">
        <v>17.237547702048587</v>
      </c>
      <c r="H181" s="1">
        <v>19.949901642960363</v>
      </c>
      <c r="I181" s="6">
        <v>9.9816246545138476</v>
      </c>
      <c r="J181" s="6">
        <v>9.2061052585121566</v>
      </c>
      <c r="K181" s="6">
        <v>18.465866848304074</v>
      </c>
      <c r="L181" s="6">
        <v>18.972968409341064</v>
      </c>
      <c r="M181" s="6">
        <v>19.112695374015097</v>
      </c>
      <c r="N181" s="6">
        <v>17.720030661416608</v>
      </c>
      <c r="O181" s="6">
        <v>24.322537371562255</v>
      </c>
      <c r="P181" s="1">
        <v>7.506239750729959</v>
      </c>
      <c r="Q181" s="1">
        <v>17.59581780247791</v>
      </c>
      <c r="R181" s="1">
        <v>9.8450862214662251</v>
      </c>
      <c r="S181" s="1">
        <v>13.682836572297093</v>
      </c>
      <c r="T181" s="1">
        <v>7.8948020850271838</v>
      </c>
      <c r="U181" s="1">
        <v>39.463603642877217</v>
      </c>
      <c r="V181" s="1">
        <v>13.76025094136229</v>
      </c>
      <c r="W181" s="7">
        <v>8.9836071325994649</v>
      </c>
      <c r="X181" s="7">
        <v>15.502571536665394</v>
      </c>
      <c r="Y181" s="7">
        <v>30.485441181771289</v>
      </c>
      <c r="Z181" s="7">
        <v>28.62724935732648</v>
      </c>
      <c r="AA181" s="7">
        <v>19.385108949377251</v>
      </c>
      <c r="AB181" s="7">
        <v>13.264232535580108</v>
      </c>
      <c r="AC181" s="7">
        <v>-1.0155116281463793E-3</v>
      </c>
      <c r="AD181">
        <v>8.9836071325994649</v>
      </c>
      <c r="AE181">
        <v>14.973857304998093</v>
      </c>
      <c r="AF181">
        <v>40.17952206809975</v>
      </c>
      <c r="AG181">
        <v>38.694498714652958</v>
      </c>
      <c r="AH181">
        <v>19.16649513609882</v>
      </c>
      <c r="AI181">
        <v>2.3205813389502703</v>
      </c>
      <c r="AJ181">
        <v>-43.123046534884431</v>
      </c>
    </row>
    <row r="182" spans="1:36" x14ac:dyDescent="0.2">
      <c r="A182">
        <v>174</v>
      </c>
      <c r="B182" s="1">
        <v>5.4020541305422825</v>
      </c>
      <c r="C182" s="1">
        <v>14.814243473800957</v>
      </c>
      <c r="D182" s="1">
        <v>20.133323118698197</v>
      </c>
      <c r="E182" s="1">
        <v>15.731708131680985</v>
      </c>
      <c r="F182" s="1">
        <v>18.607519983030937</v>
      </c>
      <c r="G182" s="1">
        <v>18.356645344044043</v>
      </c>
      <c r="H182" s="1">
        <v>22.78204256759587</v>
      </c>
      <c r="I182" s="6">
        <v>11.503997968733824</v>
      </c>
      <c r="J182" s="6">
        <v>8.5135499604014218</v>
      </c>
      <c r="K182" s="6">
        <v>24.173168209452282</v>
      </c>
      <c r="L182" s="6">
        <v>21.362942038171823</v>
      </c>
      <c r="M182" s="6">
        <v>14.181251313854906</v>
      </c>
      <c r="N182" s="6">
        <v>19.217255692468243</v>
      </c>
      <c r="O182" s="6">
        <v>19.750121717574352</v>
      </c>
      <c r="P182" s="1">
        <v>14.975273969603327</v>
      </c>
      <c r="Q182" s="1">
        <v>8.6901870233498641</v>
      </c>
      <c r="R182" s="1">
        <v>11.991481350018615</v>
      </c>
      <c r="S182" s="1">
        <v>7.9181484753320355</v>
      </c>
      <c r="T182" s="1">
        <v>14.695078511474</v>
      </c>
      <c r="U182" s="1">
        <v>41.744917567776831</v>
      </c>
      <c r="V182" s="1">
        <v>22.028302743649995</v>
      </c>
      <c r="W182" s="7">
        <v>25.572891981997877</v>
      </c>
      <c r="X182" s="7">
        <v>11.893731982975721</v>
      </c>
      <c r="Y182" s="7">
        <v>18.575462043050962</v>
      </c>
      <c r="Z182" s="7">
        <v>17.84297755959626</v>
      </c>
      <c r="AA182" s="7">
        <v>11.900030641316492</v>
      </c>
      <c r="AB182" s="7">
        <v>31.712082262210799</v>
      </c>
      <c r="AC182" s="7">
        <v>-6.2424845370001592E-4</v>
      </c>
      <c r="AD182">
        <v>25.572891981997877</v>
      </c>
      <c r="AE182">
        <v>9.5605979744635832</v>
      </c>
      <c r="AF182">
        <v>19.337058575339185</v>
      </c>
      <c r="AG182">
        <v>17.125955119192525</v>
      </c>
      <c r="AH182">
        <v>2.3250689429621119</v>
      </c>
      <c r="AI182">
        <v>48.440205655526995</v>
      </c>
      <c r="AJ182">
        <v>-43.121872745361095</v>
      </c>
    </row>
    <row r="183" spans="1:36" x14ac:dyDescent="0.2">
      <c r="A183">
        <v>175</v>
      </c>
      <c r="B183" s="1">
        <v>6.8021261416019652</v>
      </c>
      <c r="C183" s="1">
        <v>11.756980078427205</v>
      </c>
      <c r="D183" s="1">
        <v>14.658383361654824</v>
      </c>
      <c r="E183" s="1">
        <v>12.40470936405011</v>
      </c>
      <c r="F183" s="1">
        <v>12.683855030257183</v>
      </c>
      <c r="G183" s="1">
        <v>22.46152247102691</v>
      </c>
      <c r="H183" s="1">
        <v>23.188609244025887</v>
      </c>
      <c r="I183" s="6">
        <v>7.1842554503682985</v>
      </c>
      <c r="J183" s="6">
        <v>13.260278604352846</v>
      </c>
      <c r="K183" s="6">
        <v>11.402631735938758</v>
      </c>
      <c r="L183" s="6">
        <v>16.58551296156686</v>
      </c>
      <c r="M183" s="6">
        <v>19.60024504868003</v>
      </c>
      <c r="N183" s="6">
        <v>17.560439739350201</v>
      </c>
      <c r="O183" s="6">
        <v>16.907788490540767</v>
      </c>
      <c r="P183" s="1">
        <v>12.868930574238931</v>
      </c>
      <c r="Q183" s="1">
        <v>11.397130020430872</v>
      </c>
      <c r="R183" s="1">
        <v>15.547905430356881</v>
      </c>
      <c r="S183" s="1">
        <v>16.330754732065273</v>
      </c>
      <c r="T183" s="1">
        <v>26.78095060229321</v>
      </c>
      <c r="U183" s="1">
        <v>0.95849256204670041</v>
      </c>
      <c r="V183" s="1">
        <v>33.137445653467431</v>
      </c>
      <c r="W183" s="7">
        <v>24</v>
      </c>
      <c r="X183" s="7">
        <v>32.127729725882652</v>
      </c>
      <c r="Y183" s="7">
        <v>34.873312235012044</v>
      </c>
      <c r="Z183" s="7">
        <v>7.0680830404509312</v>
      </c>
      <c r="AA183" s="7">
        <v>34.139634016825127</v>
      </c>
      <c r="AB183" s="7">
        <v>18.463916096291872</v>
      </c>
      <c r="AC183" s="7">
        <v>11.831346363562339</v>
      </c>
      <c r="AD183">
        <v>24</v>
      </c>
      <c r="AE183">
        <v>39.911594588823981</v>
      </c>
      <c r="AF183">
        <v>47.85829641127107</v>
      </c>
      <c r="AG183">
        <v>-4.4238339190981364</v>
      </c>
      <c r="AH183">
        <v>52.36417653785653</v>
      </c>
      <c r="AI183">
        <v>15.319790240729677</v>
      </c>
      <c r="AJ183">
        <v>-7.6259609093129832</v>
      </c>
    </row>
    <row r="184" spans="1:36" x14ac:dyDescent="0.2">
      <c r="A184">
        <v>176</v>
      </c>
      <c r="B184" s="1">
        <v>13.184606627340809</v>
      </c>
      <c r="C184" s="1">
        <v>13.157408613471855</v>
      </c>
      <c r="D184" s="1">
        <v>14.125349545412332</v>
      </c>
      <c r="E184" s="1">
        <v>12.29519675193267</v>
      </c>
      <c r="F184" s="1">
        <v>14.752873945078349</v>
      </c>
      <c r="G184" s="1">
        <v>18.78860781234658</v>
      </c>
      <c r="H184" s="1">
        <v>25.789749710997235</v>
      </c>
      <c r="I184" s="6">
        <v>10.204500455843375</v>
      </c>
      <c r="J184" s="6">
        <v>11.647088482463834</v>
      </c>
      <c r="K184" s="6">
        <v>18.237332205397077</v>
      </c>
      <c r="L184" s="6">
        <v>8.6254732498268503</v>
      </c>
      <c r="M184" s="6">
        <v>16.433963265447918</v>
      </c>
      <c r="N184" s="6">
        <v>11.786251529074958</v>
      </c>
      <c r="O184" s="6">
        <v>27.085290862426948</v>
      </c>
      <c r="P184" s="1">
        <v>6.4213621425685545</v>
      </c>
      <c r="Q184" s="1">
        <v>20.269762305946237</v>
      </c>
      <c r="R184" s="1">
        <v>18.010383591974598</v>
      </c>
      <c r="S184" s="1">
        <v>6.9381074697279583</v>
      </c>
      <c r="T184" s="1">
        <v>-3.7449289797037792</v>
      </c>
      <c r="U184" s="1">
        <v>31.724376196732091</v>
      </c>
      <c r="V184" s="1">
        <v>45.076960728780961</v>
      </c>
      <c r="W184" s="7">
        <v>1.2363332675345422</v>
      </c>
      <c r="X184" s="7">
        <v>32.886133405362962</v>
      </c>
      <c r="Y184" s="7">
        <v>15.908506691514672</v>
      </c>
      <c r="Z184" s="7">
        <v>24.366686563265358</v>
      </c>
      <c r="AA184" s="7">
        <v>30.169665809768638</v>
      </c>
      <c r="AB184" s="7">
        <v>20.102338159269095</v>
      </c>
      <c r="AC184" s="7">
        <v>17.405497700811292</v>
      </c>
      <c r="AD184">
        <v>1.2363332675345422</v>
      </c>
      <c r="AE184">
        <v>41.049200108044445</v>
      </c>
      <c r="AF184">
        <v>14.66988671015068</v>
      </c>
      <c r="AG184">
        <v>30.173373126530716</v>
      </c>
      <c r="AH184">
        <v>43.431748071979435</v>
      </c>
      <c r="AI184">
        <v>19.415845398172735</v>
      </c>
      <c r="AJ184">
        <v>9.0964931024338735</v>
      </c>
    </row>
    <row r="185" spans="1:36" x14ac:dyDescent="0.2">
      <c r="A185">
        <v>177</v>
      </c>
      <c r="B185" s="1">
        <v>12.887703893825677</v>
      </c>
      <c r="C185" s="1">
        <v>11.287876944111805</v>
      </c>
      <c r="D185" s="1">
        <v>13.630493354847989</v>
      </c>
      <c r="E185" s="1">
        <v>16.709231972716939</v>
      </c>
      <c r="F185" s="1">
        <v>15.279402519284753</v>
      </c>
      <c r="G185" s="1">
        <v>21.306983942912755</v>
      </c>
      <c r="H185" s="1">
        <v>21.691923453631805</v>
      </c>
      <c r="I185" s="6">
        <v>12.231273378131002</v>
      </c>
      <c r="J185" s="6">
        <v>8.1479542853018447</v>
      </c>
      <c r="K185" s="6">
        <v>13.85273563482273</v>
      </c>
      <c r="L185" s="6">
        <v>15.709755749919138</v>
      </c>
      <c r="M185" s="6">
        <v>14.132886060149346</v>
      </c>
      <c r="N185" s="6">
        <v>24.419023180817589</v>
      </c>
      <c r="O185" s="6">
        <v>15.799048168866802</v>
      </c>
      <c r="P185" s="1">
        <v>10.737559983639599</v>
      </c>
      <c r="Q185" s="1">
        <v>7.802514372233281</v>
      </c>
      <c r="R185" s="1">
        <v>15.092307246114684</v>
      </c>
      <c r="S185" s="1">
        <v>-0.46057048914775223</v>
      </c>
      <c r="T185" s="1">
        <v>27.124624085010609</v>
      </c>
      <c r="U185" s="1">
        <v>-14.808909924830843</v>
      </c>
      <c r="V185" s="1">
        <v>35.811235529144504</v>
      </c>
      <c r="W185" s="7">
        <v>24</v>
      </c>
      <c r="X185" s="7">
        <v>31.546644176188735</v>
      </c>
      <c r="Y185" s="7">
        <v>14.758714799668168</v>
      </c>
      <c r="Z185" s="7">
        <v>28.62724935732648</v>
      </c>
      <c r="AA185" s="7">
        <v>4.9924170459047019</v>
      </c>
      <c r="AB185" s="7">
        <v>-4.4694311539341666E-4</v>
      </c>
      <c r="AC185" s="7">
        <v>33.254498714652961</v>
      </c>
      <c r="AD185">
        <v>24</v>
      </c>
      <c r="AE185">
        <v>39.039966264283102</v>
      </c>
      <c r="AF185">
        <v>12.657750899419298</v>
      </c>
      <c r="AG185">
        <v>38.694498714652958</v>
      </c>
      <c r="AH185">
        <v>-13.21706164671442</v>
      </c>
      <c r="AI185">
        <v>-30.841117357788487</v>
      </c>
      <c r="AJ185">
        <v>56.643496143958878</v>
      </c>
    </row>
    <row r="186" spans="1:36" x14ac:dyDescent="0.2">
      <c r="A186">
        <v>178</v>
      </c>
      <c r="B186" s="1">
        <v>8.6477404368513433</v>
      </c>
      <c r="C186" s="1">
        <v>17.573528581547361</v>
      </c>
      <c r="D186" s="1">
        <v>14.615612725494799</v>
      </c>
      <c r="E186" s="1">
        <v>19.96208030156059</v>
      </c>
      <c r="F186" s="1">
        <v>19.125541557085249</v>
      </c>
      <c r="G186" s="1">
        <v>23.510370849598338</v>
      </c>
      <c r="H186" s="1">
        <v>22.847606270835616</v>
      </c>
      <c r="I186" s="6">
        <v>9.9434117140730933</v>
      </c>
      <c r="J186" s="6">
        <v>10.131800236822153</v>
      </c>
      <c r="K186" s="6">
        <v>19.911050886637987</v>
      </c>
      <c r="L186" s="6">
        <v>7.778686488818769</v>
      </c>
      <c r="M186" s="6">
        <v>21.278617616566834</v>
      </c>
      <c r="N186" s="6">
        <v>14.303643594704393</v>
      </c>
      <c r="O186" s="6">
        <v>20.494408030253833</v>
      </c>
      <c r="P186" s="1">
        <v>14.735535373857097</v>
      </c>
      <c r="Q186" s="1">
        <v>-3.3661176713561503E-2</v>
      </c>
      <c r="R186" s="1">
        <v>22.098905690772391</v>
      </c>
      <c r="S186" s="1">
        <v>15.907330016094964</v>
      </c>
      <c r="T186" s="1">
        <v>16.694118213896807</v>
      </c>
      <c r="U186" s="1">
        <v>7.9910635469622893</v>
      </c>
      <c r="V186" s="1">
        <v>34.182492451996488</v>
      </c>
      <c r="W186" s="7">
        <v>23.494040139296313</v>
      </c>
      <c r="X186" s="7">
        <v>19.234638260815832</v>
      </c>
      <c r="Y186" s="7">
        <v>8.1278727362837753</v>
      </c>
      <c r="Z186" s="7">
        <v>10.424039327688181</v>
      </c>
      <c r="AA186" s="7">
        <v>16.684713062593854</v>
      </c>
      <c r="AB186" s="7">
        <v>16.654756219338754</v>
      </c>
      <c r="AC186" s="7">
        <v>42.816993497011438</v>
      </c>
      <c r="AD186">
        <v>23.494040139296313</v>
      </c>
      <c r="AE186">
        <v>20.571957391223751</v>
      </c>
      <c r="AF186">
        <v>1.0537772884966063</v>
      </c>
      <c r="AG186">
        <v>2.2880786553763652</v>
      </c>
      <c r="AH186">
        <v>13.090604390836175</v>
      </c>
      <c r="AI186">
        <v>10.796890548346889</v>
      </c>
      <c r="AJ186">
        <v>85.33098049103431</v>
      </c>
    </row>
    <row r="187" spans="1:36" x14ac:dyDescent="0.2">
      <c r="A187">
        <v>179</v>
      </c>
      <c r="B187" s="1">
        <v>15.812345688372776</v>
      </c>
      <c r="C187" s="1">
        <v>14.57900297261078</v>
      </c>
      <c r="D187" s="1">
        <v>10.405444154356767</v>
      </c>
      <c r="E187" s="1">
        <v>16.334721214596218</v>
      </c>
      <c r="F187" s="1">
        <v>19.973992890715795</v>
      </c>
      <c r="G187" s="1">
        <v>19.087105300448535</v>
      </c>
      <c r="H187" s="1">
        <v>20.096693103205343</v>
      </c>
      <c r="I187" s="6">
        <v>9.0995787291014576</v>
      </c>
      <c r="J187" s="6">
        <v>7.4594028753873749</v>
      </c>
      <c r="K187" s="6">
        <v>11.98373330037154</v>
      </c>
      <c r="L187" s="6">
        <v>11.508079936614031</v>
      </c>
      <c r="M187" s="6">
        <v>10.49116467457282</v>
      </c>
      <c r="N187" s="6">
        <v>23.479267773178588</v>
      </c>
      <c r="O187" s="6">
        <v>7.9372872770840175</v>
      </c>
      <c r="P187" s="1">
        <v>5.5831588541900317</v>
      </c>
      <c r="Q187" s="1">
        <v>7.9495310548242379</v>
      </c>
      <c r="R187" s="1">
        <v>3.4587364965308272</v>
      </c>
      <c r="S187" s="1">
        <v>20.027638416170277</v>
      </c>
      <c r="T187" s="1">
        <v>34.750475041665084</v>
      </c>
      <c r="U187" s="1">
        <v>30.306820033878981</v>
      </c>
      <c r="V187" s="1">
        <v>14.245542735949389</v>
      </c>
      <c r="W187" s="7">
        <v>10.201418797376713</v>
      </c>
      <c r="X187" s="7">
        <v>10.8709614159075</v>
      </c>
      <c r="Y187" s="7">
        <v>16.080318310199779</v>
      </c>
      <c r="Z187" s="7">
        <v>36.858980250454174</v>
      </c>
      <c r="AA187" s="7">
        <v>20.374215036260008</v>
      </c>
      <c r="AB187" s="7">
        <v>18.712458344742224</v>
      </c>
      <c r="AC187" s="7">
        <v>19.40786723558934</v>
      </c>
      <c r="AD187">
        <v>10.201418797376713</v>
      </c>
      <c r="AE187">
        <v>8.0264421238612513</v>
      </c>
      <c r="AF187">
        <v>14.970557042849618</v>
      </c>
      <c r="AG187">
        <v>55.157960500908352</v>
      </c>
      <c r="AH187">
        <v>21.391983831585019</v>
      </c>
      <c r="AI187">
        <v>15.941145861855565</v>
      </c>
      <c r="AJ187">
        <v>15.103601706768018</v>
      </c>
    </row>
    <row r="188" spans="1:36" x14ac:dyDescent="0.2">
      <c r="A188">
        <v>180</v>
      </c>
      <c r="B188" s="1">
        <v>11.070422122901697</v>
      </c>
      <c r="C188" s="1">
        <v>10.569042410322636</v>
      </c>
      <c r="D188" s="1">
        <v>16.501913806980888</v>
      </c>
      <c r="E188" s="1">
        <v>19.496449346115686</v>
      </c>
      <c r="F188" s="1">
        <v>16.457507842221151</v>
      </c>
      <c r="G188" s="1">
        <v>17.340934772494641</v>
      </c>
      <c r="H188" s="1">
        <v>15.294715114942479</v>
      </c>
      <c r="I188" s="6">
        <v>14.108192209743413</v>
      </c>
      <c r="J188" s="6">
        <v>13.28875123137952</v>
      </c>
      <c r="K188" s="6">
        <v>12.700966427035899</v>
      </c>
      <c r="L188" s="6">
        <v>11.471241380715433</v>
      </c>
      <c r="M188" s="6">
        <v>19.358332985229566</v>
      </c>
      <c r="N188" s="6">
        <v>27.591983743507594</v>
      </c>
      <c r="O188" s="6">
        <v>18.705946318549099</v>
      </c>
      <c r="P188" s="1">
        <v>10.272826669054023</v>
      </c>
      <c r="Q188" s="1">
        <v>15.917853372768079</v>
      </c>
      <c r="R188" s="1">
        <v>13.919863703781584</v>
      </c>
      <c r="S188" s="1">
        <v>19.5957304993237</v>
      </c>
      <c r="T188" s="1">
        <v>32.161905610659666</v>
      </c>
      <c r="U188" s="1">
        <v>26.86225556779382</v>
      </c>
      <c r="V188" s="1">
        <v>-19.842286718758864</v>
      </c>
      <c r="W188" s="7">
        <v>15.182450170446533</v>
      </c>
      <c r="X188" s="7">
        <v>25.542416452442161</v>
      </c>
      <c r="Y188" s="7">
        <v>6.3963283343941288</v>
      </c>
      <c r="Z188" s="7">
        <v>15.527802596925072</v>
      </c>
      <c r="AA188" s="7">
        <v>16.720917651754252</v>
      </c>
      <c r="AB188" s="7">
        <v>21.534575881855076</v>
      </c>
      <c r="AC188" s="7">
        <v>19.709654370449567</v>
      </c>
      <c r="AD188">
        <v>15.182450170446533</v>
      </c>
      <c r="AE188">
        <v>30.033624678663241</v>
      </c>
      <c r="AF188">
        <v>-1.9764254148102738</v>
      </c>
      <c r="AG188">
        <v>12.495605193850146</v>
      </c>
      <c r="AH188">
        <v>13.172064716447068</v>
      </c>
      <c r="AI188">
        <v>22.996439704637698</v>
      </c>
      <c r="AJ188">
        <v>16.008963111348702</v>
      </c>
    </row>
    <row r="189" spans="1:36" x14ac:dyDescent="0.2">
      <c r="A189">
        <v>181</v>
      </c>
      <c r="B189" s="1">
        <v>10.599996125302642</v>
      </c>
      <c r="C189" s="1">
        <v>8.3659746002513966</v>
      </c>
      <c r="D189" s="1">
        <v>13.312365968311191</v>
      </c>
      <c r="E189" s="1">
        <v>14.273935425800106</v>
      </c>
      <c r="F189" s="1">
        <v>15.483404592536161</v>
      </c>
      <c r="G189" s="1">
        <v>25.494678601706259</v>
      </c>
      <c r="H189" s="1">
        <v>20.188844347225125</v>
      </c>
      <c r="I189" s="6">
        <v>14.646224661996039</v>
      </c>
      <c r="J189" s="6">
        <v>15.610656847958843</v>
      </c>
      <c r="K189" s="6">
        <v>10.979569894412059</v>
      </c>
      <c r="L189" s="6">
        <v>23.009193426059237</v>
      </c>
      <c r="M189" s="6">
        <v>19.53154403150668</v>
      </c>
      <c r="N189" s="6">
        <v>13.72811770519742</v>
      </c>
      <c r="O189" s="6">
        <v>21.074873410768273</v>
      </c>
      <c r="P189" s="1">
        <v>8.2111649582125423</v>
      </c>
      <c r="Q189" s="1">
        <v>16.10090978982057</v>
      </c>
      <c r="R189" s="1">
        <v>20.891504766865474</v>
      </c>
      <c r="S189" s="1">
        <v>20.838573705925164</v>
      </c>
      <c r="T189" s="1">
        <v>26.908401155926381</v>
      </c>
      <c r="U189" s="1">
        <v>53.029537450977188</v>
      </c>
      <c r="V189" s="1">
        <v>23.221254359550024</v>
      </c>
      <c r="W189" s="7">
        <v>20.238668093516146</v>
      </c>
      <c r="X189" s="7">
        <v>24.996054072921709</v>
      </c>
      <c r="Y189" s="7">
        <v>9.0306347907433295</v>
      </c>
      <c r="Z189" s="7">
        <v>-1.5273493770786217E-3</v>
      </c>
      <c r="AA189" s="7">
        <v>30.169665809768638</v>
      </c>
      <c r="AB189" s="7">
        <v>12.323580315581896</v>
      </c>
      <c r="AC189" s="7">
        <v>4.2057955142683356</v>
      </c>
      <c r="AD189">
        <v>20.238668093516146</v>
      </c>
      <c r="AE189">
        <v>29.214081109382562</v>
      </c>
      <c r="AF189">
        <v>2.6336108838008263</v>
      </c>
      <c r="AG189">
        <v>-18.563054698754154</v>
      </c>
      <c r="AH189">
        <v>43.431748071979435</v>
      </c>
      <c r="AI189">
        <v>-3.1049211045250595E-2</v>
      </c>
      <c r="AJ189">
        <v>-30.50261345719499</v>
      </c>
    </row>
    <row r="190" spans="1:36" x14ac:dyDescent="0.2">
      <c r="A190">
        <v>182</v>
      </c>
      <c r="B190" s="1">
        <v>9.1953256815068833</v>
      </c>
      <c r="C190" s="1">
        <v>8.8047800481063412</v>
      </c>
      <c r="D190" s="1">
        <v>12.091407913926876</v>
      </c>
      <c r="E190" s="1">
        <v>13.900594420741989</v>
      </c>
      <c r="F190" s="1">
        <v>18.751474521309135</v>
      </c>
      <c r="G190" s="1">
        <v>22.105381483164571</v>
      </c>
      <c r="H190" s="1">
        <v>19.102056180091839</v>
      </c>
      <c r="I190" s="6">
        <v>11.876389815221122</v>
      </c>
      <c r="J190" s="6">
        <v>9.5614707418392584</v>
      </c>
      <c r="K190" s="6">
        <v>22.256863990988734</v>
      </c>
      <c r="L190" s="6">
        <v>14.489909063299226</v>
      </c>
      <c r="M190" s="6">
        <v>22.011907219223794</v>
      </c>
      <c r="N190" s="6">
        <v>13.647655552503728</v>
      </c>
      <c r="O190" s="6">
        <v>25.861757853903448</v>
      </c>
      <c r="P190" s="1">
        <v>5.9130475724181579</v>
      </c>
      <c r="Q190" s="1">
        <v>13.474603995145062</v>
      </c>
      <c r="R190" s="1">
        <v>14.083174805483978</v>
      </c>
      <c r="S190" s="1">
        <v>13.881539478838178</v>
      </c>
      <c r="T190" s="1">
        <v>45.998180046629976</v>
      </c>
      <c r="U190" s="1">
        <v>6.099055875780369</v>
      </c>
      <c r="V190" s="1">
        <v>34.689135064982366</v>
      </c>
      <c r="W190" s="7">
        <v>16.422874043444139</v>
      </c>
      <c r="X190" s="7">
        <v>25.542416452442161</v>
      </c>
      <c r="Y190" s="7">
        <v>20.18323875646017</v>
      </c>
      <c r="Z190" s="7">
        <v>32.822699178223544</v>
      </c>
      <c r="AA190" s="7">
        <v>17.294991937025234</v>
      </c>
      <c r="AB190" s="7">
        <v>7.7932357655637121</v>
      </c>
      <c r="AC190" s="7">
        <v>42.816771160534778</v>
      </c>
      <c r="AD190">
        <v>16.422874043444139</v>
      </c>
      <c r="AE190">
        <v>30.033624678663241</v>
      </c>
      <c r="AF190">
        <v>22.1506678238053</v>
      </c>
      <c r="AG190">
        <v>47.085398356447094</v>
      </c>
      <c r="AH190">
        <v>14.463731858306783</v>
      </c>
      <c r="AI190">
        <v>-11.356910586090716</v>
      </c>
      <c r="AJ190">
        <v>85.330313481604321</v>
      </c>
    </row>
    <row r="191" spans="1:36" x14ac:dyDescent="0.2">
      <c r="A191">
        <v>183</v>
      </c>
      <c r="B191" s="1">
        <v>11.60459550343862</v>
      </c>
      <c r="C191" s="1">
        <v>14.678223104680363</v>
      </c>
      <c r="D191" s="1">
        <v>13.370673410938707</v>
      </c>
      <c r="E191" s="1">
        <v>17.757403994217551</v>
      </c>
      <c r="F191" s="1">
        <v>19.732049180855036</v>
      </c>
      <c r="G191" s="1">
        <v>25.752097234073073</v>
      </c>
      <c r="H191" s="1">
        <v>30.235763756998381</v>
      </c>
      <c r="I191" s="6">
        <v>12.208653687992451</v>
      </c>
      <c r="J191" s="6">
        <v>11.425340165510919</v>
      </c>
      <c r="K191" s="6">
        <v>20.414272163489748</v>
      </c>
      <c r="L191" s="6">
        <v>19.763625799127649</v>
      </c>
      <c r="M191" s="6">
        <v>19.305368700252146</v>
      </c>
      <c r="N191" s="6">
        <v>18.528164350078622</v>
      </c>
      <c r="O191" s="6">
        <v>24.952497851045116</v>
      </c>
      <c r="P191" s="1">
        <v>14.015533454309864</v>
      </c>
      <c r="Q191" s="1">
        <v>10.14799131291052</v>
      </c>
      <c r="R191" s="1">
        <v>18.959615093653284</v>
      </c>
      <c r="S191" s="1">
        <v>2.8206921791972341</v>
      </c>
      <c r="T191" s="1">
        <v>28.549996612144284</v>
      </c>
      <c r="U191" s="1">
        <v>34.377457738214943</v>
      </c>
      <c r="V191" s="1">
        <v>0.41886944092793144</v>
      </c>
      <c r="W191" s="7">
        <v>16.217017628376134</v>
      </c>
      <c r="X191" s="7">
        <v>7.3283173400323927</v>
      </c>
      <c r="Y191" s="7">
        <v>19.234434674525918</v>
      </c>
      <c r="Z191" s="7">
        <v>-6.2512516096703053E-4</v>
      </c>
      <c r="AA191" s="7">
        <v>-9.5167874910310416E-4</v>
      </c>
      <c r="AB191" s="7">
        <v>38.215082975363082</v>
      </c>
      <c r="AC191" s="7">
        <v>22.19265066126011</v>
      </c>
      <c r="AD191">
        <v>16.217017628376134</v>
      </c>
      <c r="AE191">
        <v>2.7124760100485887</v>
      </c>
      <c r="AF191">
        <v>20.490260680420359</v>
      </c>
      <c r="AG191">
        <v>-18.561250250321933</v>
      </c>
      <c r="AH191">
        <v>-24.452141277185479</v>
      </c>
      <c r="AI191">
        <v>64.697707438407704</v>
      </c>
      <c r="AJ191">
        <v>23.457951983780344</v>
      </c>
    </row>
    <row r="192" spans="1:36" x14ac:dyDescent="0.2">
      <c r="A192">
        <v>184</v>
      </c>
      <c r="B192" s="1">
        <v>9.4762921274962792</v>
      </c>
      <c r="C192" s="1">
        <v>4.6489949361920013</v>
      </c>
      <c r="D192" s="1">
        <v>14.188872919865554</v>
      </c>
      <c r="E192" s="1">
        <v>9.8241917587643268</v>
      </c>
      <c r="F192" s="1">
        <v>15.214186050083734</v>
      </c>
      <c r="G192" s="1">
        <v>20.12607436570649</v>
      </c>
      <c r="H192" s="1">
        <v>23.508372052928259</v>
      </c>
      <c r="I192" s="6">
        <v>11.067148641531498</v>
      </c>
      <c r="J192" s="6">
        <v>10.840062733142046</v>
      </c>
      <c r="K192" s="6">
        <v>12.022153780720446</v>
      </c>
      <c r="L192" s="6">
        <v>29.939701501969935</v>
      </c>
      <c r="M192" s="6">
        <v>21.79356563482628</v>
      </c>
      <c r="N192" s="6">
        <v>21.891713285064345</v>
      </c>
      <c r="O192" s="6">
        <v>31.609062955446433</v>
      </c>
      <c r="P192" s="1">
        <v>13.028235682638639</v>
      </c>
      <c r="Q192" s="1">
        <v>5.1157284256068305</v>
      </c>
      <c r="R192" s="1">
        <v>7.9778692131919753</v>
      </c>
      <c r="S192" s="1">
        <v>21.178603444747822</v>
      </c>
      <c r="T192" s="1">
        <v>24.630413142431266</v>
      </c>
      <c r="U192" s="1">
        <v>20.287423907397805</v>
      </c>
      <c r="V192" s="1">
        <v>33.411296980706467</v>
      </c>
      <c r="W192" s="7">
        <v>2.4728136155946552</v>
      </c>
      <c r="X192" s="7">
        <v>13.411794126233531</v>
      </c>
      <c r="Y192" s="7">
        <v>17.688296967514354</v>
      </c>
      <c r="Z192" s="7">
        <v>28.62724935732648</v>
      </c>
      <c r="AA192" s="7">
        <v>28.929795337000947</v>
      </c>
      <c r="AB192" s="7">
        <v>31.712082262210799</v>
      </c>
      <c r="AC192" s="7">
        <v>39.602811729561353</v>
      </c>
      <c r="AD192">
        <v>2.4728136155946552</v>
      </c>
      <c r="AE192">
        <v>11.837691189350297</v>
      </c>
      <c r="AF192">
        <v>17.78451969315012</v>
      </c>
      <c r="AG192">
        <v>38.694498714652958</v>
      </c>
      <c r="AH192">
        <v>40.642039508252132</v>
      </c>
      <c r="AI192">
        <v>48.440205655526995</v>
      </c>
      <c r="AJ192">
        <v>75.688435188684053</v>
      </c>
    </row>
    <row r="193" spans="1:36" x14ac:dyDescent="0.2">
      <c r="A193">
        <v>185</v>
      </c>
      <c r="B193" s="1">
        <v>10.128152485732388</v>
      </c>
      <c r="C193" s="1">
        <v>8.03623987152673</v>
      </c>
      <c r="D193" s="1">
        <v>15.311319110902131</v>
      </c>
      <c r="E193" s="1">
        <v>15.795353762882371</v>
      </c>
      <c r="F193" s="1">
        <v>14.819497000593207</v>
      </c>
      <c r="G193" s="1">
        <v>20.595670072749929</v>
      </c>
      <c r="H193" s="1">
        <v>24.599390920920712</v>
      </c>
      <c r="I193" s="6">
        <v>9.7248442643179676</v>
      </c>
      <c r="J193" s="6">
        <v>12.405652141426643</v>
      </c>
      <c r="K193" s="6">
        <v>15.999680525701947</v>
      </c>
      <c r="L193" s="6">
        <v>18.717083986696537</v>
      </c>
      <c r="M193" s="6">
        <v>22.034792157962837</v>
      </c>
      <c r="N193" s="6">
        <v>18.687328213154423</v>
      </c>
      <c r="O193" s="6">
        <v>11.143817445126187</v>
      </c>
      <c r="P193" s="1">
        <v>13.055403175616764</v>
      </c>
      <c r="Q193" s="1">
        <v>6.4410562330668393</v>
      </c>
      <c r="R193" s="1">
        <v>24.939837625838887</v>
      </c>
      <c r="S193" s="1">
        <v>5.8125012048976039</v>
      </c>
      <c r="T193" s="1">
        <v>14.035133997299027</v>
      </c>
      <c r="U193" s="1">
        <v>6.6246010351117146</v>
      </c>
      <c r="V193" s="1">
        <v>5.5439499173885096</v>
      </c>
      <c r="W193" s="7">
        <v>14.718024630801008</v>
      </c>
      <c r="X193" s="7">
        <v>5.6945912493608839</v>
      </c>
      <c r="Y193" s="7">
        <v>16.751206481444441</v>
      </c>
      <c r="Z193" s="7">
        <v>12.28460143894362</v>
      </c>
      <c r="AA193" s="7">
        <v>26.924284105136895</v>
      </c>
      <c r="AB193" s="7">
        <v>31.712082262210799</v>
      </c>
      <c r="AC193" s="7">
        <v>33.254498714652961</v>
      </c>
      <c r="AD193">
        <v>14.718024630801008</v>
      </c>
      <c r="AE193">
        <v>0.26188687404132771</v>
      </c>
      <c r="AF193">
        <v>16.144611342527771</v>
      </c>
      <c r="AG193">
        <v>6.0092028778872404</v>
      </c>
      <c r="AH193">
        <v>36.129639236558013</v>
      </c>
      <c r="AI193">
        <v>48.440205655526995</v>
      </c>
      <c r="AJ193">
        <v>56.643496143958878</v>
      </c>
    </row>
    <row r="194" spans="1:36" x14ac:dyDescent="0.2">
      <c r="A194">
        <v>186</v>
      </c>
      <c r="B194" s="1">
        <v>7.6320603240999034</v>
      </c>
      <c r="C194" s="1">
        <v>16.482948854409827</v>
      </c>
      <c r="D194" s="1">
        <v>18.130443771685819</v>
      </c>
      <c r="E194" s="1">
        <v>15.323337604726921</v>
      </c>
      <c r="F194" s="1">
        <v>17.07217390024319</v>
      </c>
      <c r="G194" s="1">
        <v>15.422268781097081</v>
      </c>
      <c r="H194" s="1">
        <v>23.01667264836011</v>
      </c>
      <c r="I194" s="6">
        <v>9.863734289677069</v>
      </c>
      <c r="J194" s="6">
        <v>11.794247258189634</v>
      </c>
      <c r="K194" s="6">
        <v>19.654176703373331</v>
      </c>
      <c r="L194" s="6">
        <v>10.752550695534232</v>
      </c>
      <c r="M194" s="6">
        <v>11.289556356415423</v>
      </c>
      <c r="N194" s="6">
        <v>27.550952330295118</v>
      </c>
      <c r="O194" s="6">
        <v>27.930766700085947</v>
      </c>
      <c r="P194" s="1">
        <v>10.14515959311607</v>
      </c>
      <c r="Q194" s="1">
        <v>15.258739749775307</v>
      </c>
      <c r="R194" s="1">
        <v>17.71347146856478</v>
      </c>
      <c r="S194" s="1">
        <v>2.1990095443365423</v>
      </c>
      <c r="T194" s="1">
        <v>41.838290212333717</v>
      </c>
      <c r="U194" s="1">
        <v>30.109096643985247</v>
      </c>
      <c r="V194" s="1">
        <v>26.46495882407299</v>
      </c>
      <c r="W194" s="7">
        <v>28.761421790150813</v>
      </c>
      <c r="X194" s="7">
        <v>25.542416452442161</v>
      </c>
      <c r="Y194" s="7">
        <v>10.933013957979012</v>
      </c>
      <c r="Z194" s="7">
        <v>25.648804771131974</v>
      </c>
      <c r="AA194" s="7">
        <v>15.274469192264613</v>
      </c>
      <c r="AB194" s="7">
        <v>31.712082262210799</v>
      </c>
      <c r="AC194" s="7">
        <v>20.612095833435493</v>
      </c>
      <c r="AD194">
        <v>28.761421790150813</v>
      </c>
      <c r="AE194">
        <v>30.033624678663241</v>
      </c>
      <c r="AF194">
        <v>5.9627744264632723</v>
      </c>
      <c r="AG194">
        <v>32.737609542263947</v>
      </c>
      <c r="AH194">
        <v>9.9175556825953848</v>
      </c>
      <c r="AI194">
        <v>48.440205655526995</v>
      </c>
      <c r="AJ194">
        <v>18.716287500306482</v>
      </c>
    </row>
    <row r="195" spans="1:36" x14ac:dyDescent="0.2">
      <c r="A195">
        <v>187</v>
      </c>
      <c r="B195" s="1">
        <v>9.5813884808880054</v>
      </c>
      <c r="C195" s="1">
        <v>10.562917572783697</v>
      </c>
      <c r="D195" s="1">
        <v>12.207149406807472</v>
      </c>
      <c r="E195" s="1">
        <v>10.348057915865667</v>
      </c>
      <c r="F195" s="1">
        <v>24.72786022275799</v>
      </c>
      <c r="G195" s="1">
        <v>18.186994796190053</v>
      </c>
      <c r="H195" s="1">
        <v>23.485542876466379</v>
      </c>
      <c r="I195" s="6">
        <v>5.2367297865654656</v>
      </c>
      <c r="J195" s="6">
        <v>10.981680880557297</v>
      </c>
      <c r="K195" s="6">
        <v>13.402934338829237</v>
      </c>
      <c r="L195" s="6">
        <v>18.65498092479633</v>
      </c>
      <c r="M195" s="6">
        <v>10.315157110625458</v>
      </c>
      <c r="N195" s="6">
        <v>17.137299884970229</v>
      </c>
      <c r="O195" s="6">
        <v>25.482280283776827</v>
      </c>
      <c r="P195" s="1">
        <v>10.014524355035231</v>
      </c>
      <c r="Q195" s="1">
        <v>13.481022053028227</v>
      </c>
      <c r="R195" s="1">
        <v>15.412837191597877</v>
      </c>
      <c r="S195" s="1">
        <v>19.085426799163159</v>
      </c>
      <c r="T195" s="1">
        <v>3.5824759961861155</v>
      </c>
      <c r="U195" s="1">
        <v>23.231656428623932</v>
      </c>
      <c r="V195" s="1">
        <v>6.0846826123636717</v>
      </c>
      <c r="W195" s="7">
        <v>25.946586312999067</v>
      </c>
      <c r="X195" s="7">
        <v>25.542416452442161</v>
      </c>
      <c r="Y195" s="7">
        <v>15.281248107962401</v>
      </c>
      <c r="Z195" s="7">
        <v>17.944941763256985</v>
      </c>
      <c r="AA195" s="7">
        <v>7.9032856928805639</v>
      </c>
      <c r="AB195" s="7">
        <v>12.511043995849018</v>
      </c>
      <c r="AC195" s="7">
        <v>25.038561515380771</v>
      </c>
      <c r="AD195">
        <v>25.946586312999067</v>
      </c>
      <c r="AE195">
        <v>30.033624678663241</v>
      </c>
      <c r="AF195">
        <v>13.572184188934202</v>
      </c>
      <c r="AG195">
        <v>17.329883526513971</v>
      </c>
      <c r="AH195">
        <v>-6.6676071910187282</v>
      </c>
      <c r="AI195">
        <v>0.43760998962254971</v>
      </c>
      <c r="AJ195">
        <v>31.995684546142314</v>
      </c>
    </row>
    <row r="196" spans="1:36" x14ac:dyDescent="0.2">
      <c r="A196">
        <v>188</v>
      </c>
      <c r="B196" s="1">
        <v>12.295571799632947</v>
      </c>
      <c r="C196" s="1">
        <v>17.536954541718941</v>
      </c>
      <c r="D196" s="1">
        <v>15.630098998346424</v>
      </c>
      <c r="E196" s="1">
        <v>9.5687618904890037</v>
      </c>
      <c r="F196" s="1">
        <v>19.916617407058126</v>
      </c>
      <c r="G196" s="1">
        <v>21.76537149646018</v>
      </c>
      <c r="H196" s="1">
        <v>20.34053506233996</v>
      </c>
      <c r="I196" s="6">
        <v>14.995491957919947</v>
      </c>
      <c r="J196" s="6">
        <v>9.2701119005194599</v>
      </c>
      <c r="K196" s="6">
        <v>15.229328607767801</v>
      </c>
      <c r="L196" s="6">
        <v>18.028312291844344</v>
      </c>
      <c r="M196" s="6">
        <v>15.249546505615989</v>
      </c>
      <c r="N196" s="6">
        <v>26.311940938215621</v>
      </c>
      <c r="O196" s="6">
        <v>38.373972160715354</v>
      </c>
      <c r="P196" s="1">
        <v>13.503794509848518</v>
      </c>
      <c r="Q196" s="1">
        <v>19.398335543819112</v>
      </c>
      <c r="R196" s="1">
        <v>8.0920576560226181</v>
      </c>
      <c r="S196" s="1">
        <v>13.532430870282223</v>
      </c>
      <c r="T196" s="1">
        <v>8.5760999681244066</v>
      </c>
      <c r="U196" s="1">
        <v>-23.948390134018297</v>
      </c>
      <c r="V196" s="1">
        <v>-7.5642211064833766</v>
      </c>
      <c r="W196" s="7">
        <v>10.121872776514689</v>
      </c>
      <c r="X196" s="7">
        <v>18.003462584117834</v>
      </c>
      <c r="Y196" s="7">
        <v>16.438884137206358</v>
      </c>
      <c r="Z196" s="7">
        <v>29.370742050964722</v>
      </c>
      <c r="AA196" s="7">
        <v>14.533382588604281</v>
      </c>
      <c r="AB196" s="7">
        <v>-9.8309673142155758E-4</v>
      </c>
      <c r="AC196" s="7">
        <v>16.737066768918659</v>
      </c>
      <c r="AD196">
        <v>10.121872776514689</v>
      </c>
      <c r="AE196">
        <v>18.725193876176753</v>
      </c>
      <c r="AF196">
        <v>15.598047240111127</v>
      </c>
      <c r="AG196">
        <v>40.181484101929449</v>
      </c>
      <c r="AH196">
        <v>8.2501108243596288</v>
      </c>
      <c r="AI196">
        <v>-30.84245774182855</v>
      </c>
      <c r="AJ196">
        <v>7.0912003067559768</v>
      </c>
    </row>
    <row r="197" spans="1:36" x14ac:dyDescent="0.2">
      <c r="A197">
        <v>189</v>
      </c>
      <c r="B197" s="1">
        <v>9.492912151154675</v>
      </c>
      <c r="C197" s="1">
        <v>7.7875283767136398</v>
      </c>
      <c r="D197" s="1">
        <v>8.5744676150845649</v>
      </c>
      <c r="E197" s="1">
        <v>14.05109014727601</v>
      </c>
      <c r="F197" s="1">
        <v>18.058633991105236</v>
      </c>
      <c r="G197" s="1">
        <v>17.622343954944828</v>
      </c>
      <c r="H197" s="1">
        <v>18.923645283760528</v>
      </c>
      <c r="I197" s="6">
        <v>14.295522508023772</v>
      </c>
      <c r="J197" s="6">
        <v>8.9933554575125694</v>
      </c>
      <c r="K197" s="6">
        <v>8.8313827213836689</v>
      </c>
      <c r="L197" s="6">
        <v>19.887103282680922</v>
      </c>
      <c r="M197" s="6">
        <v>12.578744157308396</v>
      </c>
      <c r="N197" s="6">
        <v>18.487211434289588</v>
      </c>
      <c r="O197" s="6">
        <v>25.712619039282892</v>
      </c>
      <c r="P197" s="1">
        <v>11.191013734234433</v>
      </c>
      <c r="Q197" s="1">
        <v>6.2093185021455701</v>
      </c>
      <c r="R197" s="1">
        <v>2.3139901783608678</v>
      </c>
      <c r="S197" s="1">
        <v>11.062421297370896</v>
      </c>
      <c r="T197" s="1">
        <v>11.160888409359185</v>
      </c>
      <c r="U197" s="1">
        <v>24.333230091292542</v>
      </c>
      <c r="V197" s="1">
        <v>7.494696370004041</v>
      </c>
      <c r="W197" s="7">
        <v>24</v>
      </c>
      <c r="X197" s="7">
        <v>29.710341524794153</v>
      </c>
      <c r="Y197" s="7">
        <v>3.2534123311806136</v>
      </c>
      <c r="Z197" s="7">
        <v>28.62724935732648</v>
      </c>
      <c r="AA197" s="7">
        <v>28.372009008703056</v>
      </c>
      <c r="AB197" s="7">
        <v>40.829854253449156</v>
      </c>
      <c r="AC197" s="7">
        <v>25.388005040555601</v>
      </c>
      <c r="AD197">
        <v>24</v>
      </c>
      <c r="AE197">
        <v>36.285512287191224</v>
      </c>
      <c r="AF197">
        <v>-7.4765284204339251</v>
      </c>
      <c r="AG197">
        <v>38.694498714652958</v>
      </c>
      <c r="AH197">
        <v>39.387020269581882</v>
      </c>
      <c r="AI197">
        <v>71.234635633622901</v>
      </c>
      <c r="AJ197">
        <v>33.044015121666803</v>
      </c>
    </row>
    <row r="198" spans="1:36" x14ac:dyDescent="0.2">
      <c r="A198">
        <v>190</v>
      </c>
      <c r="B198" s="1">
        <v>11.033208835605203</v>
      </c>
      <c r="C198" s="1">
        <v>11.490467149242697</v>
      </c>
      <c r="D198" s="1">
        <v>14.399949301734717</v>
      </c>
      <c r="E198" s="1">
        <v>12.996946947386711</v>
      </c>
      <c r="F198" s="1">
        <v>13.151143761023473</v>
      </c>
      <c r="G198" s="1">
        <v>23.829471792308606</v>
      </c>
      <c r="H198" s="1">
        <v>17.228236905664026</v>
      </c>
      <c r="I198" s="6">
        <v>10.946374064140068</v>
      </c>
      <c r="J198" s="6">
        <v>17.097942326993397</v>
      </c>
      <c r="K198" s="6">
        <v>15.518303857394596</v>
      </c>
      <c r="L198" s="6">
        <v>12.039702078463518</v>
      </c>
      <c r="M198" s="6">
        <v>20.637674533806571</v>
      </c>
      <c r="N198" s="6">
        <v>20.23001770372527</v>
      </c>
      <c r="O198" s="6">
        <v>30.425772314154898</v>
      </c>
      <c r="P198" s="1">
        <v>10.187936372369466</v>
      </c>
      <c r="Q198" s="1">
        <v>13.633660581622909</v>
      </c>
      <c r="R198" s="1">
        <v>21.707165287631554</v>
      </c>
      <c r="S198" s="1">
        <v>18.188861105734738</v>
      </c>
      <c r="T198" s="1">
        <v>8.1807009348654827</v>
      </c>
      <c r="U198" s="1">
        <v>23.749260659400345</v>
      </c>
      <c r="V198" s="1">
        <v>34.039631975856139</v>
      </c>
      <c r="W198" s="7">
        <v>14.475275734773586</v>
      </c>
      <c r="X198" s="7">
        <v>25.542416452442161</v>
      </c>
      <c r="Y198" s="7">
        <v>21.975173253716676</v>
      </c>
      <c r="Z198" s="7">
        <v>15.564381085723227</v>
      </c>
      <c r="AA198" s="7">
        <v>20.794803506237866</v>
      </c>
      <c r="AB198" s="7">
        <v>19.723103458880434</v>
      </c>
      <c r="AC198" s="7">
        <v>21.94620161754521</v>
      </c>
      <c r="AD198">
        <v>14.475275734773586</v>
      </c>
      <c r="AE198">
        <v>30.033624678663241</v>
      </c>
      <c r="AF198">
        <v>25.286553194004185</v>
      </c>
      <c r="AG198">
        <v>12.568762171446453</v>
      </c>
      <c r="AH198">
        <v>22.338307889035203</v>
      </c>
      <c r="AI198">
        <v>18.467758647201087</v>
      </c>
      <c r="AJ198">
        <v>22.718604852635636</v>
      </c>
    </row>
    <row r="199" spans="1:36" x14ac:dyDescent="0.2">
      <c r="A199">
        <v>191</v>
      </c>
      <c r="B199" s="1">
        <v>10.757859820618368</v>
      </c>
      <c r="C199" s="1">
        <v>12.254907053122242</v>
      </c>
      <c r="D199" s="1">
        <v>13.746281752466112</v>
      </c>
      <c r="E199" s="1">
        <v>21.237243881178188</v>
      </c>
      <c r="F199" s="1">
        <v>18.103947551494823</v>
      </c>
      <c r="G199" s="1">
        <v>20.165978973936262</v>
      </c>
      <c r="H199" s="1">
        <v>19.393496824181813</v>
      </c>
      <c r="I199" s="6">
        <v>12.841716655515359</v>
      </c>
      <c r="J199" s="6">
        <v>14.24930211895277</v>
      </c>
      <c r="K199" s="6">
        <v>15.277884356710143</v>
      </c>
      <c r="L199" s="6">
        <v>15.103738200396352</v>
      </c>
      <c r="M199" s="6">
        <v>23.726256086555782</v>
      </c>
      <c r="N199" s="6">
        <v>21.590813208547075</v>
      </c>
      <c r="O199" s="6">
        <v>29.757977165179671</v>
      </c>
      <c r="P199" s="1">
        <v>5.5064017538289232</v>
      </c>
      <c r="Q199" s="1">
        <v>14.091600567845592</v>
      </c>
      <c r="R199" s="1">
        <v>11.736624294806189</v>
      </c>
      <c r="S199" s="1">
        <v>15.289349002356406</v>
      </c>
      <c r="T199" s="1">
        <v>13.667213493057442</v>
      </c>
      <c r="U199" s="1">
        <v>17.407322106692042</v>
      </c>
      <c r="V199" s="1">
        <v>14.081565894680722</v>
      </c>
      <c r="W199" s="7">
        <v>14.523026828051906</v>
      </c>
      <c r="X199" s="7">
        <v>-3.6221922886287667E-4</v>
      </c>
      <c r="Y199" s="7">
        <v>27.084832904884319</v>
      </c>
      <c r="Z199" s="7">
        <v>20.921376789239432</v>
      </c>
      <c r="AA199" s="7">
        <v>12.974369015162427</v>
      </c>
      <c r="AB199" s="7">
        <v>12.049628920482975</v>
      </c>
      <c r="AC199" s="7">
        <v>0.97824455542402511</v>
      </c>
      <c r="AD199">
        <v>14.523026828051906</v>
      </c>
      <c r="AE199">
        <v>-8.2805433288432937</v>
      </c>
      <c r="AF199">
        <v>34.228457583547559</v>
      </c>
      <c r="AG199">
        <v>23.282753578478868</v>
      </c>
      <c r="AH199">
        <v>4.7423302841154618</v>
      </c>
      <c r="AI199">
        <v>-0.71592769879256124</v>
      </c>
      <c r="AJ199">
        <v>-40.185266333727924</v>
      </c>
    </row>
    <row r="200" spans="1:36" x14ac:dyDescent="0.2">
      <c r="A200">
        <v>192</v>
      </c>
      <c r="B200" s="1">
        <v>8.9224178437125659</v>
      </c>
      <c r="C200" s="1">
        <v>12.739595815636029</v>
      </c>
      <c r="D200" s="1">
        <v>13.857892921595276</v>
      </c>
      <c r="E200" s="1">
        <v>20.363303900534458</v>
      </c>
      <c r="F200" s="1">
        <v>16.427432280013175</v>
      </c>
      <c r="G200" s="1">
        <v>19.899473463183025</v>
      </c>
      <c r="H200" s="1">
        <v>24.296108752109124</v>
      </c>
      <c r="I200" s="6">
        <v>8.0944622808500792</v>
      </c>
      <c r="J200" s="6">
        <v>17.187422013879704</v>
      </c>
      <c r="K200" s="6">
        <v>14.609282732450039</v>
      </c>
      <c r="L200" s="6">
        <v>27.472653076663764</v>
      </c>
      <c r="M200" s="6">
        <v>22.887689597442783</v>
      </c>
      <c r="N200" s="6">
        <v>21.843675919697549</v>
      </c>
      <c r="O200" s="6">
        <v>17.622416687919252</v>
      </c>
      <c r="P200" s="1">
        <v>8.3452370198328261</v>
      </c>
      <c r="Q200" s="1">
        <v>4.7944949376362391</v>
      </c>
      <c r="R200" s="1">
        <v>10.10334656799205</v>
      </c>
      <c r="S200" s="1">
        <v>7.8649323127704829</v>
      </c>
      <c r="T200" s="1">
        <v>10.351045647911519</v>
      </c>
      <c r="U200" s="1">
        <v>43.50818628481413</v>
      </c>
      <c r="V200" s="1">
        <v>-26.255823281491054</v>
      </c>
      <c r="W200" s="7">
        <v>-1.1548537466896213E-3</v>
      </c>
      <c r="X200" s="7">
        <v>14.213172382551422</v>
      </c>
      <c r="Y200" s="7">
        <v>17.774005001930067</v>
      </c>
      <c r="Z200" s="7">
        <v>1.9068820562326803</v>
      </c>
      <c r="AA200" s="7">
        <v>10.735325855986057</v>
      </c>
      <c r="AB200" s="7">
        <v>16.703490473494362</v>
      </c>
      <c r="AC200" s="7">
        <v>33.254498714652961</v>
      </c>
      <c r="AD200">
        <v>-1.1548537466896213E-3</v>
      </c>
      <c r="AE200">
        <v>13.039758573827136</v>
      </c>
      <c r="AF200">
        <v>17.934508753377621</v>
      </c>
      <c r="AG200">
        <v>-14.746235887534638</v>
      </c>
      <c r="AH200">
        <v>-0.29551682403137097</v>
      </c>
      <c r="AI200">
        <v>10.918726183735908</v>
      </c>
      <c r="AJ200">
        <v>56.643496143958878</v>
      </c>
    </row>
    <row r="201" spans="1:36" x14ac:dyDescent="0.2">
      <c r="A201">
        <v>193</v>
      </c>
      <c r="B201" s="1">
        <v>10.667520190166092</v>
      </c>
      <c r="C201" s="1">
        <v>12.726311091715093</v>
      </c>
      <c r="D201" s="1">
        <v>15.406949422773579</v>
      </c>
      <c r="E201" s="1">
        <v>18.514256490151091</v>
      </c>
      <c r="F201" s="1">
        <v>13.988243054710008</v>
      </c>
      <c r="G201" s="1">
        <v>26.252753535067086</v>
      </c>
      <c r="H201" s="1">
        <v>26.221041054431673</v>
      </c>
      <c r="I201" s="6">
        <v>7.6525237851740906</v>
      </c>
      <c r="J201" s="6">
        <v>12.24500760613641</v>
      </c>
      <c r="K201" s="6">
        <v>19.420734539474719</v>
      </c>
      <c r="L201" s="6">
        <v>21.301206570338746</v>
      </c>
      <c r="M201" s="6">
        <v>11.043641240985925</v>
      </c>
      <c r="N201" s="6">
        <v>21.262741328674792</v>
      </c>
      <c r="O201" s="6">
        <v>15.260818571517985</v>
      </c>
      <c r="P201" s="1">
        <v>7.2260071119611551</v>
      </c>
      <c r="Q201" s="1">
        <v>17.728836792845641</v>
      </c>
      <c r="R201" s="1">
        <v>26.325178170267574</v>
      </c>
      <c r="S201" s="1">
        <v>8.9114185635983674</v>
      </c>
      <c r="T201" s="1">
        <v>-0.44890447417747126</v>
      </c>
      <c r="U201" s="1">
        <v>16.933952162144621</v>
      </c>
      <c r="V201" s="1">
        <v>26.950560717317575</v>
      </c>
      <c r="W201" s="7">
        <v>11.216549822757324</v>
      </c>
      <c r="X201" s="7">
        <v>16.083909709419753</v>
      </c>
      <c r="Y201" s="7">
        <v>5.2690782403719369</v>
      </c>
      <c r="Z201" s="7">
        <v>12.791737635642866</v>
      </c>
      <c r="AA201" s="7">
        <v>10.862808092927464</v>
      </c>
      <c r="AB201" s="7">
        <v>22.416912668796918</v>
      </c>
      <c r="AC201" s="7">
        <v>39.337490673645952</v>
      </c>
      <c r="AD201">
        <v>11.216549822757324</v>
      </c>
      <c r="AE201">
        <v>15.845864564129633</v>
      </c>
      <c r="AF201">
        <v>-3.9491130793491092</v>
      </c>
      <c r="AG201">
        <v>7.0234752712857311</v>
      </c>
      <c r="AH201">
        <v>-8.681790913202727E-3</v>
      </c>
      <c r="AI201">
        <v>25.202281671992299</v>
      </c>
      <c r="AJ201">
        <v>74.892472020937859</v>
      </c>
    </row>
    <row r="202" spans="1:36" x14ac:dyDescent="0.2">
      <c r="A202">
        <v>194</v>
      </c>
      <c r="B202" s="1">
        <v>13.137532358574319</v>
      </c>
      <c r="C202" s="1">
        <v>13.070992671930046</v>
      </c>
      <c r="D202" s="1">
        <v>15.000002328378036</v>
      </c>
      <c r="E202" s="1">
        <v>19.135249931524868</v>
      </c>
      <c r="F202" s="1">
        <v>20.330322077675788</v>
      </c>
      <c r="G202" s="1">
        <v>25.240356849849384</v>
      </c>
      <c r="H202" s="1">
        <v>20.927179337871308</v>
      </c>
      <c r="I202" s="6">
        <v>8.9655390373006387</v>
      </c>
      <c r="J202" s="6">
        <v>14.26305879461518</v>
      </c>
      <c r="K202" s="6">
        <v>14.072630521106253</v>
      </c>
      <c r="L202" s="6">
        <v>14.21167347583903</v>
      </c>
      <c r="M202" s="6">
        <v>18.419405873143383</v>
      </c>
      <c r="N202" s="6">
        <v>15.795921414407088</v>
      </c>
      <c r="O202" s="6">
        <v>25.040395508079868</v>
      </c>
      <c r="P202" s="1">
        <v>11.310230624310075</v>
      </c>
      <c r="Q202" s="1">
        <v>15.11310410308594</v>
      </c>
      <c r="R202" s="1">
        <v>18.494360318629973</v>
      </c>
      <c r="S202" s="1">
        <v>7.7602648342675842</v>
      </c>
      <c r="T202" s="1">
        <v>42.458165980646555</v>
      </c>
      <c r="U202" s="1">
        <v>26.651550719799339</v>
      </c>
      <c r="V202" s="1">
        <v>18.678681355041221</v>
      </c>
      <c r="W202" s="7">
        <v>11.839214095736393</v>
      </c>
      <c r="X202" s="7">
        <v>22.843596344465457</v>
      </c>
      <c r="Y202" s="7">
        <v>17.838780755218004</v>
      </c>
      <c r="Z202" s="7">
        <v>19.606756805864524</v>
      </c>
      <c r="AA202" s="7">
        <v>-6.3848581185964369E-4</v>
      </c>
      <c r="AB202" s="7">
        <v>13.701548868144979</v>
      </c>
      <c r="AC202" s="7">
        <v>2.4188972561813613</v>
      </c>
      <c r="AD202">
        <v>11.839214095736393</v>
      </c>
      <c r="AE202">
        <v>25.985394516698186</v>
      </c>
      <c r="AF202">
        <v>18.04786632163151</v>
      </c>
      <c r="AG202">
        <v>20.653513611729046</v>
      </c>
      <c r="AH202">
        <v>-24.451436593076682</v>
      </c>
      <c r="AI202">
        <v>3.4138721703624477</v>
      </c>
      <c r="AJ202">
        <v>-35.863308231455918</v>
      </c>
    </row>
    <row r="203" spans="1:36" x14ac:dyDescent="0.2">
      <c r="A203">
        <v>195</v>
      </c>
      <c r="B203" s="1">
        <v>10.115597526971998</v>
      </c>
      <c r="C203" s="1">
        <v>9.8298922007493417</v>
      </c>
      <c r="D203" s="1">
        <v>16.676477331658297</v>
      </c>
      <c r="E203" s="1">
        <v>17.651174628998856</v>
      </c>
      <c r="F203" s="1">
        <v>16.247980460229353</v>
      </c>
      <c r="G203" s="1">
        <v>19.166587160685932</v>
      </c>
      <c r="H203" s="1">
        <v>21.305171757343111</v>
      </c>
      <c r="I203" s="6">
        <v>8.8019500394532084</v>
      </c>
      <c r="J203" s="6">
        <v>11.101465642657342</v>
      </c>
      <c r="K203" s="6">
        <v>11.488074979191262</v>
      </c>
      <c r="L203" s="6">
        <v>22.376212021646477</v>
      </c>
      <c r="M203" s="6">
        <v>13.590914212158211</v>
      </c>
      <c r="N203" s="6">
        <v>18.868482142624213</v>
      </c>
      <c r="O203" s="6">
        <v>13.004052585135312</v>
      </c>
      <c r="P203" s="1">
        <v>8.4867027647023772</v>
      </c>
      <c r="Q203" s="1">
        <v>12.938218836300999</v>
      </c>
      <c r="R203" s="1">
        <v>24.460797300519552</v>
      </c>
      <c r="S203" s="1">
        <v>1.8713937481322258</v>
      </c>
      <c r="T203" s="1">
        <v>39.596704167091701</v>
      </c>
      <c r="U203" s="1">
        <v>20.538748459561184</v>
      </c>
      <c r="V203" s="1">
        <v>12.318635770437607</v>
      </c>
      <c r="W203" s="7">
        <v>12.573527420041279</v>
      </c>
      <c r="X203" s="7">
        <v>23.22920013125097</v>
      </c>
      <c r="Y203" s="7">
        <v>14.545085800327097</v>
      </c>
      <c r="Z203" s="7">
        <v>16.058962005599692</v>
      </c>
      <c r="AA203" s="7">
        <v>11.428717902997077</v>
      </c>
      <c r="AB203" s="7">
        <v>37.086107146393182</v>
      </c>
      <c r="AC203" s="7">
        <v>33.254498714652961</v>
      </c>
      <c r="AD203">
        <v>12.573527420041279</v>
      </c>
      <c r="AE203">
        <v>26.563800196876457</v>
      </c>
      <c r="AF203">
        <v>12.283900150572421</v>
      </c>
      <c r="AG203">
        <v>13.557924011199384</v>
      </c>
      <c r="AH203">
        <v>1.2646152817434271</v>
      </c>
      <c r="AI203">
        <v>61.875267865982956</v>
      </c>
      <c r="AJ203">
        <v>56.643496143958878</v>
      </c>
    </row>
    <row r="204" spans="1:36" x14ac:dyDescent="0.2">
      <c r="A204">
        <v>196</v>
      </c>
      <c r="B204" s="1">
        <v>12.54710099145916</v>
      </c>
      <c r="C204" s="1">
        <v>11.373414668693215</v>
      </c>
      <c r="D204" s="1">
        <v>13.298039895730829</v>
      </c>
      <c r="E204" s="1">
        <v>15.852190993472036</v>
      </c>
      <c r="F204" s="1">
        <v>14.229050320479947</v>
      </c>
      <c r="G204" s="1">
        <v>14.284504331690119</v>
      </c>
      <c r="H204" s="1">
        <v>22.022072850885383</v>
      </c>
      <c r="I204" s="6">
        <v>10.319105766393024</v>
      </c>
      <c r="J204" s="6">
        <v>7.1343827956090369</v>
      </c>
      <c r="K204" s="6">
        <v>13.902611168535051</v>
      </c>
      <c r="L204" s="6">
        <v>5.1379736781905354</v>
      </c>
      <c r="M204" s="6">
        <v>19.945133951564038</v>
      </c>
      <c r="N204" s="6">
        <v>21.97003178665641</v>
      </c>
      <c r="O204" s="6">
        <v>12.273549408279145</v>
      </c>
      <c r="P204" s="1">
        <v>12.268356201872646</v>
      </c>
      <c r="Q204" s="1">
        <v>7.1929534289292176</v>
      </c>
      <c r="R204" s="1">
        <v>10.217119286238256</v>
      </c>
      <c r="S204" s="1">
        <v>-4.6316897259816976</v>
      </c>
      <c r="T204" s="1">
        <v>24.365502996125812</v>
      </c>
      <c r="U204" s="1">
        <v>17.862647424230023</v>
      </c>
      <c r="V204" s="1">
        <v>16.215558340653466</v>
      </c>
      <c r="W204" s="7">
        <v>21.450450054863847</v>
      </c>
      <c r="X204" s="7">
        <v>21.451724005679846</v>
      </c>
      <c r="Y204" s="7">
        <v>17.379495609778818</v>
      </c>
      <c r="Z204" s="7">
        <v>-5.7584642223758916E-4</v>
      </c>
      <c r="AA204" s="7">
        <v>15.309528714925504</v>
      </c>
      <c r="AB204" s="7">
        <v>31.712082262210799</v>
      </c>
      <c r="AC204" s="7">
        <v>33.254498714652961</v>
      </c>
      <c r="AD204">
        <v>21.450450054863847</v>
      </c>
      <c r="AE204">
        <v>23.89758600851977</v>
      </c>
      <c r="AF204">
        <v>17.244117317112934</v>
      </c>
      <c r="AG204">
        <v>-18.561151692844472</v>
      </c>
      <c r="AH204">
        <v>9.9964396085823868</v>
      </c>
      <c r="AI204">
        <v>48.440205655526995</v>
      </c>
      <c r="AJ204">
        <v>56.643496143958878</v>
      </c>
    </row>
    <row r="205" spans="1:36" x14ac:dyDescent="0.2">
      <c r="A205">
        <v>197</v>
      </c>
      <c r="B205" s="1">
        <v>7.7149273727198988</v>
      </c>
      <c r="C205" s="1">
        <v>9.7406797140616579</v>
      </c>
      <c r="D205" s="1">
        <v>13.111459150500869</v>
      </c>
      <c r="E205" s="1">
        <v>17.20678361767833</v>
      </c>
      <c r="F205" s="1">
        <v>20.069792897732075</v>
      </c>
      <c r="G205" s="1">
        <v>22.337730084788696</v>
      </c>
      <c r="H205" s="1">
        <v>26.130518615189761</v>
      </c>
      <c r="I205" s="6">
        <v>13.556785579182758</v>
      </c>
      <c r="J205" s="6">
        <v>11.145373752551414</v>
      </c>
      <c r="K205" s="6">
        <v>8.0875829110653825</v>
      </c>
      <c r="L205" s="6">
        <v>7.0460005670354988</v>
      </c>
      <c r="M205" s="6">
        <v>17.209542660579586</v>
      </c>
      <c r="N205" s="6">
        <v>24.845654197748473</v>
      </c>
      <c r="O205" s="6">
        <v>22.249105604141644</v>
      </c>
      <c r="P205" s="1">
        <v>10.714028968134796</v>
      </c>
      <c r="Q205" s="1">
        <v>11.854549304656814</v>
      </c>
      <c r="R205" s="1">
        <v>15.888909802408872</v>
      </c>
      <c r="S205" s="1">
        <v>20.088003921494412</v>
      </c>
      <c r="T205" s="1">
        <v>-9.1996284466593323</v>
      </c>
      <c r="U205" s="1">
        <v>19.601581022235518</v>
      </c>
      <c r="V205" s="1">
        <v>32.120416834334094</v>
      </c>
      <c r="W205" s="7">
        <v>11.268544227348608</v>
      </c>
      <c r="X205" s="7">
        <v>25.542416452442161</v>
      </c>
      <c r="Y205" s="7">
        <v>6.6611153752429937</v>
      </c>
      <c r="Z205" s="7">
        <v>8.3085706545049245</v>
      </c>
      <c r="AA205" s="7">
        <v>13.940346958538564</v>
      </c>
      <c r="AB205" s="7">
        <v>15.302374223791574</v>
      </c>
      <c r="AC205" s="7">
        <v>17.90947443820448</v>
      </c>
      <c r="AD205">
        <v>11.268544227348608</v>
      </c>
      <c r="AE205">
        <v>30.033624678663241</v>
      </c>
      <c r="AF205">
        <v>-1.5130480933247623</v>
      </c>
      <c r="AG205">
        <v>-1.9428586909901513</v>
      </c>
      <c r="AH205">
        <v>6.9157806567117683</v>
      </c>
      <c r="AI205">
        <v>7.4159355594789389</v>
      </c>
      <c r="AJ205">
        <v>10.608423314613436</v>
      </c>
    </row>
    <row r="206" spans="1:36" x14ac:dyDescent="0.2">
      <c r="A206">
        <v>198</v>
      </c>
      <c r="B206" s="1">
        <v>8.5683335408128176</v>
      </c>
      <c r="C206" s="1">
        <v>18.186995752017772</v>
      </c>
      <c r="D206" s="1">
        <v>18.876510473608917</v>
      </c>
      <c r="E206" s="1">
        <v>16.309556852902876</v>
      </c>
      <c r="F206" s="1">
        <v>13.2927424347195</v>
      </c>
      <c r="G206" s="1">
        <v>16.929446939768543</v>
      </c>
      <c r="H206" s="1">
        <v>22.073861780462572</v>
      </c>
      <c r="I206" s="6">
        <v>9.2569106291622649</v>
      </c>
      <c r="J206" s="6">
        <v>12.823049508944578</v>
      </c>
      <c r="K206" s="6">
        <v>5.9384204881898235</v>
      </c>
      <c r="L206" s="6">
        <v>7.2184131013081192</v>
      </c>
      <c r="M206" s="6">
        <v>9.1910828203234427</v>
      </c>
      <c r="N206" s="6">
        <v>24.239553851464411</v>
      </c>
      <c r="O206" s="6">
        <v>28.256965616165527</v>
      </c>
      <c r="P206" s="1">
        <v>6.5761465683232823</v>
      </c>
      <c r="Q206" s="1">
        <v>16.930637379426276</v>
      </c>
      <c r="R206" s="1">
        <v>14.295748600807919</v>
      </c>
      <c r="S206" s="1">
        <v>10.77727623719198</v>
      </c>
      <c r="T206" s="1">
        <v>22.343173668288895</v>
      </c>
      <c r="U206" s="1">
        <v>5.5256076152649776</v>
      </c>
      <c r="V206" s="1">
        <v>47.496559692517152</v>
      </c>
      <c r="W206" s="7">
        <v>16.064249472411532</v>
      </c>
      <c r="X206" s="7">
        <v>10.738077962834511</v>
      </c>
      <c r="Y206" s="7">
        <v>10.020759913649041</v>
      </c>
      <c r="Z206" s="7">
        <v>0.96070671740860325</v>
      </c>
      <c r="AA206" s="7">
        <v>30.169665809768638</v>
      </c>
      <c r="AB206" s="7">
        <v>17.346611508580217</v>
      </c>
      <c r="AC206" s="7">
        <v>33.254498714652961</v>
      </c>
      <c r="AD206">
        <v>16.064249472411532</v>
      </c>
      <c r="AE206">
        <v>7.8271169442517667</v>
      </c>
      <c r="AF206">
        <v>4.3663298488858242</v>
      </c>
      <c r="AG206">
        <v>-16.638586565182791</v>
      </c>
      <c r="AH206">
        <v>43.431748071979435</v>
      </c>
      <c r="AI206">
        <v>12.526528771450549</v>
      </c>
      <c r="AJ206">
        <v>56.643496143958878</v>
      </c>
    </row>
    <row r="207" spans="1:36" x14ac:dyDescent="0.2">
      <c r="A207">
        <v>199</v>
      </c>
      <c r="B207" s="1">
        <v>8.5362476496813233</v>
      </c>
      <c r="C207" s="1">
        <v>8.2760249315212953</v>
      </c>
      <c r="D207" s="1">
        <v>21.000513506648357</v>
      </c>
      <c r="E207" s="1">
        <v>14.422893143280081</v>
      </c>
      <c r="F207" s="1">
        <v>16.371726620647134</v>
      </c>
      <c r="G207" s="1">
        <v>20.914876140457014</v>
      </c>
      <c r="H207" s="1">
        <v>19.529714354918593</v>
      </c>
      <c r="I207" s="6">
        <v>13.929483630794358</v>
      </c>
      <c r="J207" s="6">
        <v>8.5704645398970349</v>
      </c>
      <c r="K207" s="6">
        <v>18.188417224200091</v>
      </c>
      <c r="L207" s="6">
        <v>11.768076420867413</v>
      </c>
      <c r="M207" s="6">
        <v>28.284734995784522</v>
      </c>
      <c r="N207" s="6">
        <v>15.803631077055361</v>
      </c>
      <c r="O207" s="6">
        <v>22.528805204119784</v>
      </c>
      <c r="P207" s="1">
        <v>10.048758889632259</v>
      </c>
      <c r="Q207" s="1">
        <v>13.379115837469389</v>
      </c>
      <c r="R207" s="1">
        <v>20.186704162767843</v>
      </c>
      <c r="S207" s="1">
        <v>18.97548801773792</v>
      </c>
      <c r="T207" s="1">
        <v>-0.41509985427536833</v>
      </c>
      <c r="U207" s="1">
        <v>17.482263800556236</v>
      </c>
      <c r="V207" s="1">
        <v>9.3702063756201017</v>
      </c>
      <c r="W207" s="7">
        <v>10.709250064099503</v>
      </c>
      <c r="X207" s="7">
        <v>25.542416452442161</v>
      </c>
      <c r="Y207" s="7">
        <v>1.8152904075247462</v>
      </c>
      <c r="Z207" s="7">
        <v>13.634295984015772</v>
      </c>
      <c r="AA207" s="7">
        <v>30.169665809768638</v>
      </c>
      <c r="AB207" s="7">
        <v>29.840217898730366</v>
      </c>
      <c r="AC207" s="7">
        <v>31.618518346875707</v>
      </c>
      <c r="AD207">
        <v>10.709250064099503</v>
      </c>
      <c r="AE207">
        <v>30.033624678663241</v>
      </c>
      <c r="AF207">
        <v>-9.9932417868316943</v>
      </c>
      <c r="AG207">
        <v>8.7085919680315413</v>
      </c>
      <c r="AH207">
        <v>43.431748071979435</v>
      </c>
      <c r="AI207">
        <v>43.760544746825921</v>
      </c>
      <c r="AJ207">
        <v>51.735555040627133</v>
      </c>
    </row>
    <row r="208" spans="1:36" x14ac:dyDescent="0.2">
      <c r="A208">
        <v>200</v>
      </c>
      <c r="B208" s="1">
        <v>6.2749798689099388</v>
      </c>
      <c r="C208" s="1">
        <v>8.8702836583657181</v>
      </c>
      <c r="D208" s="1">
        <v>11.145950704853229</v>
      </c>
      <c r="E208" s="1">
        <v>13.171059399584756</v>
      </c>
      <c r="F208" s="1">
        <v>16.990409857562106</v>
      </c>
      <c r="G208" s="1">
        <v>20.413601615442452</v>
      </c>
      <c r="H208" s="1">
        <v>27.81217681618736</v>
      </c>
      <c r="I208" s="6">
        <v>11.855015704453731</v>
      </c>
      <c r="J208" s="6">
        <v>11.553814457900947</v>
      </c>
      <c r="K208" s="6">
        <v>6.9753132563551157</v>
      </c>
      <c r="L208" s="6">
        <v>20.883631312108989</v>
      </c>
      <c r="M208" s="6">
        <v>18.493101158922542</v>
      </c>
      <c r="N208" s="6">
        <v>8.6627145669630643</v>
      </c>
      <c r="O208" s="6">
        <v>29.408481418713208</v>
      </c>
      <c r="P208" s="1">
        <v>9.7315136120587358</v>
      </c>
      <c r="Q208" s="1">
        <v>13.227304387472424</v>
      </c>
      <c r="R208" s="1">
        <v>14.354964761485093</v>
      </c>
      <c r="S208" s="1">
        <v>8.0167718026873693</v>
      </c>
      <c r="T208" s="1">
        <v>16.229450337745433</v>
      </c>
      <c r="U208" s="1">
        <v>-0.56975344953582052</v>
      </c>
      <c r="V208" s="1">
        <v>29.572158361548166</v>
      </c>
      <c r="W208" s="7">
        <v>25.881001428736266</v>
      </c>
      <c r="X208" s="7">
        <v>19.384607659335938</v>
      </c>
      <c r="Y208" s="7">
        <v>16.20253642473244</v>
      </c>
      <c r="Z208" s="7">
        <v>28.62724935732648</v>
      </c>
      <c r="AA208" s="7">
        <v>33.452279358394485</v>
      </c>
      <c r="AB208" s="7">
        <v>17.425559189033844</v>
      </c>
      <c r="AC208" s="7">
        <v>41.870542553662325</v>
      </c>
      <c r="AD208">
        <v>25.881001428736266</v>
      </c>
      <c r="AE208">
        <v>20.796911489003907</v>
      </c>
      <c r="AF208">
        <v>15.18443874328177</v>
      </c>
      <c r="AG208">
        <v>38.694498714652958</v>
      </c>
      <c r="AH208">
        <v>50.817628556387589</v>
      </c>
      <c r="AI208">
        <v>12.723897972584613</v>
      </c>
      <c r="AJ208">
        <v>82.491627660986964</v>
      </c>
    </row>
    <row r="209" spans="1:36" x14ac:dyDescent="0.2">
      <c r="A209">
        <v>201</v>
      </c>
      <c r="B209" s="1">
        <v>9.2943997447436768</v>
      </c>
      <c r="C209" s="1">
        <v>12.582024710470426</v>
      </c>
      <c r="D209" s="1">
        <v>12.556001353934136</v>
      </c>
      <c r="E209" s="1">
        <v>16.430814605549561</v>
      </c>
      <c r="F209" s="1">
        <v>20.995148861504703</v>
      </c>
      <c r="G209" s="1">
        <v>16.066512578291672</v>
      </c>
      <c r="H209" s="1">
        <v>23.651313456847603</v>
      </c>
      <c r="I209" s="6">
        <v>11.422301694532123</v>
      </c>
      <c r="J209" s="6">
        <v>7.3268037297294049</v>
      </c>
      <c r="K209" s="6">
        <v>18.066855007564392</v>
      </c>
      <c r="L209" s="6">
        <v>16.92473440486998</v>
      </c>
      <c r="M209" s="6">
        <v>15.844310839906543</v>
      </c>
      <c r="N209" s="6">
        <v>22.465727575184822</v>
      </c>
      <c r="O209" s="6">
        <v>23.774564191020797</v>
      </c>
      <c r="P209" s="1">
        <v>13.078343191044487</v>
      </c>
      <c r="Q209" s="1">
        <v>8.991372166176971</v>
      </c>
      <c r="R209" s="1">
        <v>19.994453039310578</v>
      </c>
      <c r="S209" s="1">
        <v>43.849842108105292</v>
      </c>
      <c r="T209" s="1">
        <v>30.064563122482951</v>
      </c>
      <c r="U209" s="1">
        <v>39.096974707362023</v>
      </c>
      <c r="V209" s="1">
        <v>35.176630524930964</v>
      </c>
      <c r="W209" s="7">
        <v>-4.7788746346999917E-4</v>
      </c>
      <c r="X209" s="7">
        <v>11.585220057940795</v>
      </c>
      <c r="Y209" s="7">
        <v>10.029256329792446</v>
      </c>
      <c r="Z209" s="7">
        <v>7.8227103455930562</v>
      </c>
      <c r="AA209" s="7">
        <v>27.807874620454079</v>
      </c>
      <c r="AB209" s="7">
        <v>20.650964291607405</v>
      </c>
      <c r="AC209" s="7">
        <v>11.202473816056122</v>
      </c>
      <c r="AD209">
        <v>-4.7788746346999917E-4</v>
      </c>
      <c r="AE209">
        <v>9.0978300869111912</v>
      </c>
      <c r="AF209">
        <v>4.3811985771367832</v>
      </c>
      <c r="AG209">
        <v>-2.9145793088138858</v>
      </c>
      <c r="AH209">
        <v>38.117717896021681</v>
      </c>
      <c r="AI209">
        <v>20.787410729018514</v>
      </c>
      <c r="AJ209">
        <v>-9.5125785518316324</v>
      </c>
    </row>
    <row r="210" spans="1:36" x14ac:dyDescent="0.2">
      <c r="A210">
        <v>202</v>
      </c>
      <c r="B210" s="1">
        <v>11.222096428239283</v>
      </c>
      <c r="C210" s="1">
        <v>15.162151353134407</v>
      </c>
      <c r="D210" s="1">
        <v>10.851904186543939</v>
      </c>
      <c r="E210" s="1">
        <v>16.765090637913872</v>
      </c>
      <c r="F210" s="1">
        <v>22.606075813206409</v>
      </c>
      <c r="G210" s="1">
        <v>20.56712582625299</v>
      </c>
      <c r="H210" s="1">
        <v>17.357943162245125</v>
      </c>
      <c r="I210" s="6">
        <v>12.765743331518621</v>
      </c>
      <c r="J210" s="6">
        <v>15.03553244725493</v>
      </c>
      <c r="K210" s="6">
        <v>14.231335644189734</v>
      </c>
      <c r="L210" s="6">
        <v>13.142739431701241</v>
      </c>
      <c r="M210" s="6">
        <v>20.931944801285667</v>
      </c>
      <c r="N210" s="6">
        <v>19.687846309183453</v>
      </c>
      <c r="O210" s="6">
        <v>9.4385369053838488</v>
      </c>
      <c r="P210" s="1">
        <v>8.8644316438101498</v>
      </c>
      <c r="Q210" s="1">
        <v>9.7959061127126112</v>
      </c>
      <c r="R210" s="1">
        <v>12.441229008697782</v>
      </c>
      <c r="S210" s="1">
        <v>-1.7351840000544954</v>
      </c>
      <c r="T210" s="1">
        <v>18.992065607867957</v>
      </c>
      <c r="U210" s="1">
        <v>9.5354933633074168</v>
      </c>
      <c r="V210" s="1">
        <v>3.4147184561147412</v>
      </c>
      <c r="W210" s="7">
        <v>8.6919971391752515</v>
      </c>
      <c r="X210" s="7">
        <v>20.561301777881212</v>
      </c>
      <c r="Y210" s="7">
        <v>26.473313673763695</v>
      </c>
      <c r="Z210" s="7">
        <v>10.699877322803591</v>
      </c>
      <c r="AA210" s="7">
        <v>13.130204713264858</v>
      </c>
      <c r="AB210" s="7">
        <v>15.881262794438429</v>
      </c>
      <c r="AC210" s="7">
        <v>4.7440662338763291</v>
      </c>
      <c r="AD210">
        <v>8.6919971391752515</v>
      </c>
      <c r="AE210">
        <v>22.561952666821817</v>
      </c>
      <c r="AF210">
        <v>33.158298929086463</v>
      </c>
      <c r="AG210">
        <v>2.8397546456071834</v>
      </c>
      <c r="AH210">
        <v>5.0929606048459348</v>
      </c>
      <c r="AI210">
        <v>8.8631569860960759</v>
      </c>
      <c r="AJ210">
        <v>-28.887801298371006</v>
      </c>
    </row>
    <row r="211" spans="1:36" x14ac:dyDescent="0.2">
      <c r="A211">
        <v>203</v>
      </c>
      <c r="B211" s="1">
        <v>8.3844318750161495</v>
      </c>
      <c r="C211" s="1">
        <v>9.0891639208194839</v>
      </c>
      <c r="D211" s="1">
        <v>14.948699186106129</v>
      </c>
      <c r="E211" s="1">
        <v>17.559887413603576</v>
      </c>
      <c r="F211" s="1">
        <v>20.655658936001103</v>
      </c>
      <c r="G211" s="1">
        <v>19.445977107138262</v>
      </c>
      <c r="H211" s="1">
        <v>19.667514059377528</v>
      </c>
      <c r="I211" s="6">
        <v>11.031076951340596</v>
      </c>
      <c r="J211" s="6">
        <v>5.8461860156176044</v>
      </c>
      <c r="K211" s="6">
        <v>13.220193932698395</v>
      </c>
      <c r="L211" s="6">
        <v>16.129706294989486</v>
      </c>
      <c r="M211" s="6">
        <v>22.491174914046095</v>
      </c>
      <c r="N211" s="6">
        <v>22.679321344048684</v>
      </c>
      <c r="O211" s="6">
        <v>8.4279698537494916</v>
      </c>
      <c r="P211" s="1">
        <v>11.340370086320313</v>
      </c>
      <c r="Q211" s="1">
        <v>10.906211728339825</v>
      </c>
      <c r="R211" s="1">
        <v>9.0288007844130611</v>
      </c>
      <c r="S211" s="1">
        <v>3.4787999685691151</v>
      </c>
      <c r="T211" s="1">
        <v>22.219756618696238</v>
      </c>
      <c r="U211" s="1">
        <v>-7.4272671588985197</v>
      </c>
      <c r="V211" s="1">
        <v>-4.478848632851399</v>
      </c>
      <c r="W211" s="7">
        <v>13.557882770062394</v>
      </c>
      <c r="X211" s="7">
        <v>11.895580165723134</v>
      </c>
      <c r="Y211" s="7">
        <v>14.68257163374312</v>
      </c>
      <c r="Z211" s="7">
        <v>28.62724935732648</v>
      </c>
      <c r="AA211" s="7">
        <v>23.590822102393332</v>
      </c>
      <c r="AB211" s="7">
        <v>17.037313647374759</v>
      </c>
      <c r="AC211" s="7">
        <v>33.254498714652961</v>
      </c>
      <c r="AD211">
        <v>13.557882770062394</v>
      </c>
      <c r="AE211">
        <v>9.5633702485846985</v>
      </c>
      <c r="AF211">
        <v>12.524500359050458</v>
      </c>
      <c r="AG211">
        <v>38.694498714652958</v>
      </c>
      <c r="AH211">
        <v>28.629349730384991</v>
      </c>
      <c r="AI211">
        <v>11.7532841184369</v>
      </c>
      <c r="AJ211">
        <v>56.643496143958878</v>
      </c>
    </row>
    <row r="212" spans="1:36" x14ac:dyDescent="0.2">
      <c r="A212">
        <v>204</v>
      </c>
      <c r="B212" s="1">
        <v>9.6523655626049241</v>
      </c>
      <c r="C212" s="1">
        <v>9.5739867389140318</v>
      </c>
      <c r="D212" s="1">
        <v>11.440279334774399</v>
      </c>
      <c r="E212" s="1">
        <v>19.988485031185782</v>
      </c>
      <c r="F212" s="1">
        <v>13.899693486732009</v>
      </c>
      <c r="G212" s="1">
        <v>16.172787466983024</v>
      </c>
      <c r="H212" s="1">
        <v>18.864510293827554</v>
      </c>
      <c r="I212" s="6">
        <v>11.317736226343154</v>
      </c>
      <c r="J212" s="6">
        <v>22.996082305617662</v>
      </c>
      <c r="K212" s="6">
        <v>12.886423141803281</v>
      </c>
      <c r="L212" s="6">
        <v>21.134705541778658</v>
      </c>
      <c r="M212" s="6">
        <v>14.552342851695318</v>
      </c>
      <c r="N212" s="6">
        <v>18.136904346371146</v>
      </c>
      <c r="O212" s="6">
        <v>23.899750218259761</v>
      </c>
      <c r="P212" s="1">
        <v>8.3349687933852046</v>
      </c>
      <c r="Q212" s="1">
        <v>12.087800733967795</v>
      </c>
      <c r="R212" s="1">
        <v>9.2867270331903242</v>
      </c>
      <c r="S212" s="1">
        <v>10.611280329502922</v>
      </c>
      <c r="T212" s="1">
        <v>17.136577566410043</v>
      </c>
      <c r="U212" s="1">
        <v>32.168956328476966</v>
      </c>
      <c r="V212" s="1">
        <v>25.343722974785077</v>
      </c>
      <c r="W212" s="7">
        <v>17.606907045904109</v>
      </c>
      <c r="X212" s="7">
        <v>23.135861519590392</v>
      </c>
      <c r="Y212" s="7">
        <v>0.74456172844073298</v>
      </c>
      <c r="Z212" s="7">
        <v>26.647761506478069</v>
      </c>
      <c r="AA212" s="7">
        <v>13.484793474095857</v>
      </c>
      <c r="AB212" s="7">
        <v>20.801220705209836</v>
      </c>
      <c r="AC212" s="7">
        <v>22.555861090178468</v>
      </c>
      <c r="AD212">
        <v>17.606907045904109</v>
      </c>
      <c r="AE212">
        <v>26.423792279385587</v>
      </c>
      <c r="AF212">
        <v>-11.867016975228715</v>
      </c>
      <c r="AG212">
        <v>34.735523012956136</v>
      </c>
      <c r="AH212">
        <v>5.8907853167156832</v>
      </c>
      <c r="AI212">
        <v>21.163051763024594</v>
      </c>
      <c r="AJ212">
        <v>24.547583270535405</v>
      </c>
    </row>
    <row r="213" spans="1:36" x14ac:dyDescent="0.2">
      <c r="A213">
        <v>205</v>
      </c>
      <c r="B213" s="1">
        <v>8.4147449177726248</v>
      </c>
      <c r="C213" s="1">
        <v>9.4308813247859042</v>
      </c>
      <c r="D213" s="1">
        <v>11.326308002864259</v>
      </c>
      <c r="E213" s="1">
        <v>19.839535052117686</v>
      </c>
      <c r="F213" s="1">
        <v>16.05875085750246</v>
      </c>
      <c r="G213" s="1">
        <v>25.417897006271616</v>
      </c>
      <c r="H213" s="1">
        <v>20.782058113814603</v>
      </c>
      <c r="I213" s="6">
        <v>7.39533235203651</v>
      </c>
      <c r="J213" s="6">
        <v>22.330143758707404</v>
      </c>
      <c r="K213" s="6">
        <v>17.746602311749957</v>
      </c>
      <c r="L213" s="6">
        <v>13.725016326156968</v>
      </c>
      <c r="M213" s="6">
        <v>10.563776146173328</v>
      </c>
      <c r="N213" s="6">
        <v>16.137306195971178</v>
      </c>
      <c r="O213" s="6">
        <v>18.217380079320709</v>
      </c>
      <c r="P213" s="1">
        <v>3.2498870230168153</v>
      </c>
      <c r="Q213" s="1">
        <v>17.102186443164122</v>
      </c>
      <c r="R213" s="1">
        <v>13.963422339631601</v>
      </c>
      <c r="S213" s="1">
        <v>26.471942989769417</v>
      </c>
      <c r="T213" s="1">
        <v>23.381129261723462</v>
      </c>
      <c r="U213" s="1">
        <v>21.582840723973586</v>
      </c>
      <c r="V213" s="1">
        <v>25.813391597566124</v>
      </c>
      <c r="W213" s="7">
        <v>12.341333956564503</v>
      </c>
      <c r="X213" s="7">
        <v>11.791122154796771</v>
      </c>
      <c r="Y213" s="7">
        <v>27.518466304937032</v>
      </c>
      <c r="Z213" s="7">
        <v>28.62724935732648</v>
      </c>
      <c r="AA213" s="7">
        <v>-2.9407152737930708E-4</v>
      </c>
      <c r="AB213" s="7">
        <v>19.565813223452061</v>
      </c>
      <c r="AC213" s="7">
        <v>6.8726692296280651</v>
      </c>
      <c r="AD213">
        <v>12.341333956564503</v>
      </c>
      <c r="AE213">
        <v>9.4066832321951566</v>
      </c>
      <c r="AF213">
        <v>34.987316033639807</v>
      </c>
      <c r="AG213">
        <v>38.694498714652958</v>
      </c>
      <c r="AH213">
        <v>-24.450661660936603</v>
      </c>
      <c r="AI213">
        <v>18.074533058630156</v>
      </c>
      <c r="AJ213">
        <v>-22.501992311115806</v>
      </c>
    </row>
    <row r="214" spans="1:36" x14ac:dyDescent="0.2">
      <c r="A214">
        <v>206</v>
      </c>
      <c r="B214" s="1">
        <v>8.19268014292253</v>
      </c>
      <c r="C214" s="1">
        <v>7.6057890095353251</v>
      </c>
      <c r="D214" s="1">
        <v>15.030835200166356</v>
      </c>
      <c r="E214" s="1">
        <v>16.920253482563819</v>
      </c>
      <c r="F214" s="1">
        <v>22.107963004472282</v>
      </c>
      <c r="G214" s="1">
        <v>20.816310717523649</v>
      </c>
      <c r="H214" s="1">
        <v>24.450710461629093</v>
      </c>
      <c r="I214" s="6">
        <v>16.140459301108915</v>
      </c>
      <c r="J214" s="6">
        <v>14.443416067215114</v>
      </c>
      <c r="K214" s="6">
        <v>7.0803667864076543</v>
      </c>
      <c r="L214" s="6">
        <v>10.655910345062855</v>
      </c>
      <c r="M214" s="6">
        <v>10.053931926481521</v>
      </c>
      <c r="N214" s="6">
        <v>21.709504280601948</v>
      </c>
      <c r="O214" s="6">
        <v>22.095841430474685</v>
      </c>
      <c r="P214" s="1">
        <v>4.7823293880526494</v>
      </c>
      <c r="Q214" s="1">
        <v>8.9074924078988786</v>
      </c>
      <c r="R214" s="1">
        <v>12.579248549396718</v>
      </c>
      <c r="S214" s="1">
        <v>35.923436429529012</v>
      </c>
      <c r="T214" s="1">
        <v>14.374625393321494</v>
      </c>
      <c r="U214" s="1">
        <v>4.8059585866625696</v>
      </c>
      <c r="V214" s="1">
        <v>61.165418571525457</v>
      </c>
      <c r="W214" s="7">
        <v>24</v>
      </c>
      <c r="X214" s="7">
        <v>9.204239631161041</v>
      </c>
      <c r="Y214" s="7">
        <v>20.37502330152849</v>
      </c>
      <c r="Z214" s="7">
        <v>13.792344378126538</v>
      </c>
      <c r="AA214" s="7">
        <v>5.6008309100150271</v>
      </c>
      <c r="AB214" s="7">
        <v>15.722508042139815</v>
      </c>
      <c r="AC214" s="7">
        <v>18.263794179012326</v>
      </c>
      <c r="AD214">
        <v>24</v>
      </c>
      <c r="AE214">
        <v>5.5263594467415622</v>
      </c>
      <c r="AF214">
        <v>22.48629077767486</v>
      </c>
      <c r="AG214">
        <v>9.0246887562530791</v>
      </c>
      <c r="AH214">
        <v>-11.848130452466188</v>
      </c>
      <c r="AI214">
        <v>8.4662701053495404</v>
      </c>
      <c r="AJ214">
        <v>11.671382537036976</v>
      </c>
    </row>
    <row r="215" spans="1:36" x14ac:dyDescent="0.2">
      <c r="A215">
        <v>207</v>
      </c>
      <c r="B215" s="1">
        <v>4.1552486746853354</v>
      </c>
      <c r="C215" s="1">
        <v>12.382944119162088</v>
      </c>
      <c r="D215" s="1">
        <v>14.435355867727674</v>
      </c>
      <c r="E215" s="1">
        <v>15.616920381545437</v>
      </c>
      <c r="F215" s="1">
        <v>17.575556590505975</v>
      </c>
      <c r="G215" s="1">
        <v>19.120525983234081</v>
      </c>
      <c r="H215" s="1">
        <v>23.96789071324271</v>
      </c>
      <c r="I215" s="6">
        <v>17.377356962607458</v>
      </c>
      <c r="J215" s="6">
        <v>14.207794715614471</v>
      </c>
      <c r="K215" s="6">
        <v>16.831772595806473</v>
      </c>
      <c r="L215" s="6">
        <v>13.576812166882529</v>
      </c>
      <c r="M215" s="6">
        <v>22.282010119083118</v>
      </c>
      <c r="N215" s="6">
        <v>20.618530226938411</v>
      </c>
      <c r="O215" s="6">
        <v>23.431576577342518</v>
      </c>
      <c r="P215" s="1">
        <v>11.115462721844921</v>
      </c>
      <c r="Q215" s="1">
        <v>6.0345106220763141</v>
      </c>
      <c r="R215" s="1">
        <v>6.3640904656684842</v>
      </c>
      <c r="S215" s="1">
        <v>14.775838821157455</v>
      </c>
      <c r="T215" s="1">
        <v>19.290501681282553</v>
      </c>
      <c r="U215" s="1">
        <v>-5.5223094759775435</v>
      </c>
      <c r="V215" s="1">
        <v>-2.9289623116769974</v>
      </c>
      <c r="W215" s="7">
        <v>16.478506717190061</v>
      </c>
      <c r="X215" s="7">
        <v>1.3968693933338185</v>
      </c>
      <c r="Y215" s="7">
        <v>27.084832904884319</v>
      </c>
      <c r="Z215" s="7">
        <v>19.204308080736908</v>
      </c>
      <c r="AA215" s="7">
        <v>14.284361897059453</v>
      </c>
      <c r="AB215" s="7">
        <v>-2.0296425036003107E-3</v>
      </c>
      <c r="AC215" s="7">
        <v>42.816554892213887</v>
      </c>
      <c r="AD215">
        <v>16.478506717190061</v>
      </c>
      <c r="AE215">
        <v>-6.1846959099992711</v>
      </c>
      <c r="AF215">
        <v>34.228457583547559</v>
      </c>
      <c r="AG215">
        <v>19.848616161473821</v>
      </c>
      <c r="AH215">
        <v>7.6898142683837696</v>
      </c>
      <c r="AI215">
        <v>-30.845074106259002</v>
      </c>
      <c r="AJ215">
        <v>85.329664676641656</v>
      </c>
    </row>
    <row r="216" spans="1:36" x14ac:dyDescent="0.2">
      <c r="A216">
        <v>208</v>
      </c>
      <c r="B216" s="1">
        <v>6.9777130862037602</v>
      </c>
      <c r="C216" s="1">
        <v>14.50762099176108</v>
      </c>
      <c r="D216" s="1">
        <v>19.19711047143349</v>
      </c>
      <c r="E216" s="1">
        <v>13.419179934653091</v>
      </c>
      <c r="F216" s="1">
        <v>16.116094700221652</v>
      </c>
      <c r="G216" s="1">
        <v>17.71970067070588</v>
      </c>
      <c r="H216" s="1">
        <v>20.279500810114897</v>
      </c>
      <c r="I216" s="6">
        <v>6.90481769165548</v>
      </c>
      <c r="J216" s="6">
        <v>9.4606017942204144</v>
      </c>
      <c r="K216" s="6">
        <v>10.016662103399625</v>
      </c>
      <c r="L216" s="6">
        <v>12.289591922251677</v>
      </c>
      <c r="M216" s="6">
        <v>24.33181315754338</v>
      </c>
      <c r="N216" s="6">
        <v>20.680743314998594</v>
      </c>
      <c r="O216" s="6">
        <v>31.669848160110487</v>
      </c>
      <c r="P216" s="1">
        <v>4.4535401122678522</v>
      </c>
      <c r="Q216" s="1">
        <v>11.721548726889875</v>
      </c>
      <c r="R216" s="1">
        <v>6.8960737507031808</v>
      </c>
      <c r="S216" s="1">
        <v>21.288115975707626</v>
      </c>
      <c r="T216" s="1">
        <v>29.823028051603426</v>
      </c>
      <c r="U216" s="1">
        <v>13.232220304959281</v>
      </c>
      <c r="V216" s="1">
        <v>50.924306544757258</v>
      </c>
      <c r="W216" s="7">
        <v>29.292413212929688</v>
      </c>
      <c r="X216" s="7">
        <v>32.887127654000253</v>
      </c>
      <c r="Y216" s="7">
        <v>24.066675742414795</v>
      </c>
      <c r="Z216" s="7">
        <v>2.3166122338740047</v>
      </c>
      <c r="AA216" s="7">
        <v>5.6447721311679784</v>
      </c>
      <c r="AB216" s="7">
        <v>17.097027445106058</v>
      </c>
      <c r="AC216" s="7">
        <v>27.833918381885557</v>
      </c>
      <c r="AD216">
        <v>29.292413212929688</v>
      </c>
      <c r="AE216">
        <v>41.050691481000378</v>
      </c>
      <c r="AF216">
        <v>28.946682549225887</v>
      </c>
      <c r="AG216">
        <v>-13.926775532251989</v>
      </c>
      <c r="AH216">
        <v>-11.749262704872045</v>
      </c>
      <c r="AI216">
        <v>11.902568612765149</v>
      </c>
      <c r="AJ216">
        <v>40.381755145656676</v>
      </c>
    </row>
    <row r="217" spans="1:36" x14ac:dyDescent="0.2">
      <c r="A217">
        <v>209</v>
      </c>
      <c r="B217" s="1">
        <v>6.5977888348447689</v>
      </c>
      <c r="C217" s="1">
        <v>10.106565257621313</v>
      </c>
      <c r="D217" s="1">
        <v>13.70868821433293</v>
      </c>
      <c r="E217" s="1">
        <v>17.674223768626575</v>
      </c>
      <c r="F217" s="1">
        <v>17.727022712631673</v>
      </c>
      <c r="G217" s="1">
        <v>20.845823314696222</v>
      </c>
      <c r="H217" s="1">
        <v>28.269007586949655</v>
      </c>
      <c r="I217" s="6">
        <v>10.854634434387371</v>
      </c>
      <c r="J217" s="6">
        <v>10.065396188690897</v>
      </c>
      <c r="K217" s="6">
        <v>17.36404085827041</v>
      </c>
      <c r="L217" s="6">
        <v>14.530701038987148</v>
      </c>
      <c r="M217" s="6">
        <v>15.439302495130402</v>
      </c>
      <c r="N217" s="6">
        <v>20.414362028277871</v>
      </c>
      <c r="O217" s="6">
        <v>20.206735525070641</v>
      </c>
      <c r="P217" s="1">
        <v>12.838005459080353</v>
      </c>
      <c r="Q217" s="1">
        <v>5.2184776891330706</v>
      </c>
      <c r="R217" s="1">
        <v>7.3826468175300661</v>
      </c>
      <c r="S217" s="1">
        <v>20.260952613812155</v>
      </c>
      <c r="T217" s="1">
        <v>11.345504222827461</v>
      </c>
      <c r="U217" s="1">
        <v>4.2938231967114682</v>
      </c>
      <c r="V217" s="1">
        <v>20.964413437416013</v>
      </c>
      <c r="W217" s="7">
        <v>24</v>
      </c>
      <c r="X217" s="7">
        <v>12.858264013366835</v>
      </c>
      <c r="Y217" s="7">
        <v>27.084832904884319</v>
      </c>
      <c r="Z217" s="7">
        <v>35.856682283667581</v>
      </c>
      <c r="AA217" s="7">
        <v>20.569561528491246</v>
      </c>
      <c r="AB217" s="7">
        <v>22.654967743090793</v>
      </c>
      <c r="AC217" s="7">
        <v>42.447152006470454</v>
      </c>
      <c r="AD217">
        <v>24</v>
      </c>
      <c r="AE217">
        <v>11.007396020050253</v>
      </c>
      <c r="AF217">
        <v>34.228457583547559</v>
      </c>
      <c r="AG217">
        <v>53.15336456733516</v>
      </c>
      <c r="AH217">
        <v>21.831513439105301</v>
      </c>
      <c r="AI217">
        <v>25.797419357726984</v>
      </c>
      <c r="AJ217">
        <v>84.221456019411349</v>
      </c>
    </row>
    <row r="218" spans="1:36" x14ac:dyDescent="0.2">
      <c r="A218">
        <v>210</v>
      </c>
      <c r="B218" s="1">
        <v>9.6121511284281347</v>
      </c>
      <c r="C218" s="1">
        <v>8.6159794587084608</v>
      </c>
      <c r="D218" s="1">
        <v>12.66604887770686</v>
      </c>
      <c r="E218" s="1">
        <v>17.196610589498796</v>
      </c>
      <c r="F218" s="1">
        <v>16.017043600506963</v>
      </c>
      <c r="G218" s="1">
        <v>14.881107044626924</v>
      </c>
      <c r="H218" s="1">
        <v>23.919509406560785</v>
      </c>
      <c r="I218" s="6">
        <v>10.697629777379698</v>
      </c>
      <c r="J218" s="6">
        <v>17.049237796332822</v>
      </c>
      <c r="K218" s="6">
        <v>10.696509436803156</v>
      </c>
      <c r="L218" s="6">
        <v>24.38777060782364</v>
      </c>
      <c r="M218" s="6">
        <v>17.752406062765115</v>
      </c>
      <c r="N218" s="6">
        <v>16.274030092615462</v>
      </c>
      <c r="O218" s="6">
        <v>25.764284938060783</v>
      </c>
      <c r="P218" s="1">
        <v>10.566553246766686</v>
      </c>
      <c r="Q218" s="1">
        <v>8.0052511948424261</v>
      </c>
      <c r="R218" s="1">
        <v>11.22364491532452</v>
      </c>
      <c r="S218" s="1">
        <v>18.512016166453847</v>
      </c>
      <c r="T218" s="1">
        <v>24.034196995415865</v>
      </c>
      <c r="U218" s="1">
        <v>35.216357840947587</v>
      </c>
      <c r="V218" s="1">
        <v>61.38942950184267</v>
      </c>
      <c r="W218" s="7">
        <v>18.828415350065818</v>
      </c>
      <c r="X218" s="7">
        <v>1.0186340120205379</v>
      </c>
      <c r="Y218" s="7">
        <v>13.271966176906036</v>
      </c>
      <c r="Z218" s="7">
        <v>6.0405013039567308</v>
      </c>
      <c r="AA218" s="7">
        <v>19.767646584880726</v>
      </c>
      <c r="AB218" s="7">
        <v>15.369720934032495</v>
      </c>
      <c r="AC218" s="7">
        <v>21.042413858912756</v>
      </c>
      <c r="AD218">
        <v>18.828415350065818</v>
      </c>
      <c r="AE218">
        <v>-6.7520489819691907</v>
      </c>
      <c r="AF218">
        <v>10.055940809585561</v>
      </c>
      <c r="AG218">
        <v>-6.4789973920865371</v>
      </c>
      <c r="AH218">
        <v>20.027204815981637</v>
      </c>
      <c r="AI218">
        <v>7.5843023350812411</v>
      </c>
      <c r="AJ218">
        <v>20.00724157673827</v>
      </c>
    </row>
    <row r="219" spans="1:36" x14ac:dyDescent="0.2">
      <c r="A219">
        <v>211</v>
      </c>
      <c r="B219" s="1">
        <v>10.663416875880682</v>
      </c>
      <c r="C219" s="1">
        <v>15.389048444069289</v>
      </c>
      <c r="D219" s="1">
        <v>9.3119260130616404</v>
      </c>
      <c r="E219" s="1">
        <v>15.897350478663691</v>
      </c>
      <c r="F219" s="1">
        <v>15.615234315489285</v>
      </c>
      <c r="G219" s="1">
        <v>22.976780629794511</v>
      </c>
      <c r="H219" s="1">
        <v>19.617601795371613</v>
      </c>
      <c r="I219" s="6">
        <v>13.058277984795735</v>
      </c>
      <c r="J219" s="6">
        <v>12.228878470411566</v>
      </c>
      <c r="K219" s="6">
        <v>6.6705248057148081</v>
      </c>
      <c r="L219" s="6">
        <v>6.7901153799047176</v>
      </c>
      <c r="M219" s="6">
        <v>18.590971190769061</v>
      </c>
      <c r="N219" s="6">
        <v>13.026966211921888</v>
      </c>
      <c r="O219" s="6">
        <v>25.37169043329904</v>
      </c>
      <c r="P219" s="1">
        <v>14.507816093227234</v>
      </c>
      <c r="Q219" s="1">
        <v>14.118030051504743</v>
      </c>
      <c r="R219" s="1">
        <v>21.233377392780639</v>
      </c>
      <c r="S219" s="1">
        <v>12.408381206513685</v>
      </c>
      <c r="T219" s="1">
        <v>-13.779202169455392</v>
      </c>
      <c r="U219" s="1">
        <v>6.929973201521106</v>
      </c>
      <c r="V219" s="1">
        <v>38.297153029467864</v>
      </c>
      <c r="W219" s="7">
        <v>6.7437532219996275</v>
      </c>
      <c r="X219" s="7">
        <v>21.175185883773164</v>
      </c>
      <c r="Y219" s="7">
        <v>31.016864803113766</v>
      </c>
      <c r="Z219" s="7">
        <v>12.036131039850279</v>
      </c>
      <c r="AA219" s="7">
        <v>-1.1921357795796617E-3</v>
      </c>
      <c r="AB219" s="7">
        <v>36.602887973285817</v>
      </c>
      <c r="AC219" s="7">
        <v>20.121427406062988</v>
      </c>
      <c r="AD219">
        <v>6.7437532219996275</v>
      </c>
      <c r="AE219">
        <v>23.48277882565975</v>
      </c>
      <c r="AF219">
        <v>41.109513405449086</v>
      </c>
      <c r="AG219">
        <v>5.5122620797005624</v>
      </c>
      <c r="AH219">
        <v>-24.452682305504052</v>
      </c>
      <c r="AI219">
        <v>60.667219933214547</v>
      </c>
      <c r="AJ219">
        <v>17.244282218188967</v>
      </c>
    </row>
    <row r="220" spans="1:36" x14ac:dyDescent="0.2">
      <c r="A220">
        <v>212</v>
      </c>
      <c r="B220" s="1">
        <v>11.552962432677132</v>
      </c>
      <c r="C220" s="1">
        <v>14.411112522488441</v>
      </c>
      <c r="D220" s="1">
        <v>8.3268302533228926</v>
      </c>
      <c r="E220" s="1">
        <v>16.453983524696795</v>
      </c>
      <c r="F220" s="1">
        <v>22.90661893213392</v>
      </c>
      <c r="G220" s="1">
        <v>23.306679817253009</v>
      </c>
      <c r="H220" s="1">
        <v>17.682960984236871</v>
      </c>
      <c r="I220" s="6">
        <v>8.9561171560111728</v>
      </c>
      <c r="J220" s="6">
        <v>15.299826221655737</v>
      </c>
      <c r="K220" s="6">
        <v>15.422254180447345</v>
      </c>
      <c r="L220" s="6">
        <v>21.451715944138321</v>
      </c>
      <c r="M220" s="6">
        <v>13.437062560810299</v>
      </c>
      <c r="N220" s="6">
        <v>27.230685796297532</v>
      </c>
      <c r="O220" s="6">
        <v>18.281276241899633</v>
      </c>
      <c r="P220" s="1">
        <v>8.0432730574539057</v>
      </c>
      <c r="Q220" s="1">
        <v>11.531564011785596</v>
      </c>
      <c r="R220" s="1">
        <v>24.800915029372746</v>
      </c>
      <c r="S220" s="1">
        <v>4.186239384931012</v>
      </c>
      <c r="T220" s="1">
        <v>27.048569823428064</v>
      </c>
      <c r="U220" s="1">
        <v>31.265436135139851</v>
      </c>
      <c r="V220" s="1">
        <v>6.5904271574801694</v>
      </c>
      <c r="W220" s="7">
        <v>0.83498002507711122</v>
      </c>
      <c r="X220" s="7">
        <v>16.033285995293546</v>
      </c>
      <c r="Y220" s="7">
        <v>27.084832904884319</v>
      </c>
      <c r="Z220" s="7">
        <v>2.9337053503104369</v>
      </c>
      <c r="AA220" s="7">
        <v>28.60215229981042</v>
      </c>
      <c r="AB220" s="7">
        <v>18.934421249711708</v>
      </c>
      <c r="AC220" s="7">
        <v>20.212480019607614</v>
      </c>
      <c r="AD220">
        <v>0.83498002507711122</v>
      </c>
      <c r="AE220">
        <v>15.769928992940322</v>
      </c>
      <c r="AF220">
        <v>34.228457583547559</v>
      </c>
      <c r="AG220">
        <v>-12.692589299379126</v>
      </c>
      <c r="AH220">
        <v>39.904842674573459</v>
      </c>
      <c r="AI220">
        <v>16.496053124279271</v>
      </c>
      <c r="AJ220">
        <v>17.517440058822846</v>
      </c>
    </row>
    <row r="221" spans="1:36" x14ac:dyDescent="0.2">
      <c r="A221">
        <v>213</v>
      </c>
      <c r="B221" s="1">
        <v>10.639167054197712</v>
      </c>
      <c r="C221" s="1">
        <v>9.6259076962552772</v>
      </c>
      <c r="D221" s="1">
        <v>15.046782162573713</v>
      </c>
      <c r="E221" s="1">
        <v>17.356780100693189</v>
      </c>
      <c r="F221" s="1">
        <v>15.438147414294541</v>
      </c>
      <c r="G221" s="1">
        <v>19.349784139814531</v>
      </c>
      <c r="H221" s="1">
        <v>23.297361262064751</v>
      </c>
      <c r="I221" s="6">
        <v>7.4380613544651739</v>
      </c>
      <c r="J221" s="6">
        <v>10.298534539962947</v>
      </c>
      <c r="K221" s="6">
        <v>7.2534334376849143</v>
      </c>
      <c r="L221" s="6">
        <v>13.535473743554606</v>
      </c>
      <c r="M221" s="6">
        <v>12.514651664730005</v>
      </c>
      <c r="N221" s="6">
        <v>18.598385018792793</v>
      </c>
      <c r="O221" s="6">
        <v>30.797339726857246</v>
      </c>
      <c r="P221" s="1">
        <v>7.4939502743576885</v>
      </c>
      <c r="Q221" s="1">
        <v>14.037967484391467</v>
      </c>
      <c r="R221" s="1">
        <v>10.331096066374617</v>
      </c>
      <c r="S221" s="1">
        <v>13.166507279252286</v>
      </c>
      <c r="T221" s="1">
        <v>18.089558998094361</v>
      </c>
      <c r="U221" s="1">
        <v>31.83919143368562</v>
      </c>
      <c r="V221" s="1">
        <v>30.57206823588136</v>
      </c>
      <c r="W221" s="7">
        <v>22.938166024831631</v>
      </c>
      <c r="X221" s="7">
        <v>19.524296353151552</v>
      </c>
      <c r="Y221" s="7">
        <v>17.012927218367491</v>
      </c>
      <c r="Z221" s="7">
        <v>36.858721080887868</v>
      </c>
      <c r="AA221" s="7">
        <v>16.032558914739312</v>
      </c>
      <c r="AB221" s="7">
        <v>21.308201266263399</v>
      </c>
      <c r="AC221" s="7">
        <v>32.789143984595817</v>
      </c>
      <c r="AD221">
        <v>22.938166024831631</v>
      </c>
      <c r="AE221">
        <v>21.006444529727325</v>
      </c>
      <c r="AF221">
        <v>16.60262263214311</v>
      </c>
      <c r="AG221">
        <v>55.157442161775734</v>
      </c>
      <c r="AH221">
        <v>11.623257558163456</v>
      </c>
      <c r="AI221">
        <v>22.430503165658493</v>
      </c>
      <c r="AJ221">
        <v>55.247431953787455</v>
      </c>
    </row>
    <row r="222" spans="1:36" x14ac:dyDescent="0.2">
      <c r="A222">
        <v>214</v>
      </c>
      <c r="B222" s="1">
        <v>11.252951568778579</v>
      </c>
      <c r="C222" s="1">
        <v>13.052222859898171</v>
      </c>
      <c r="D222" s="1">
        <v>20.201377582880912</v>
      </c>
      <c r="E222" s="1">
        <v>16.033156923805336</v>
      </c>
      <c r="F222" s="1">
        <v>20.17597750783764</v>
      </c>
      <c r="G222" s="1">
        <v>19.590650818266315</v>
      </c>
      <c r="H222" s="1">
        <v>22.717224733399384</v>
      </c>
      <c r="I222" s="6">
        <v>5.4078415871615508</v>
      </c>
      <c r="J222" s="6">
        <v>6.1153949467164361</v>
      </c>
      <c r="K222" s="6">
        <v>6.8217912796970186</v>
      </c>
      <c r="L222" s="6">
        <v>15.235060422601142</v>
      </c>
      <c r="M222" s="6">
        <v>20.897419697254755</v>
      </c>
      <c r="N222" s="6">
        <v>16.793600894591279</v>
      </c>
      <c r="O222" s="6">
        <v>29.527701548551683</v>
      </c>
      <c r="P222" s="1">
        <v>9.9887518501340864</v>
      </c>
      <c r="Q222" s="1">
        <v>11.668664515741797</v>
      </c>
      <c r="R222" s="1">
        <v>13.499849560726027</v>
      </c>
      <c r="S222" s="1">
        <v>29.953226224288159</v>
      </c>
      <c r="T222" s="1">
        <v>0.78970008377753942</v>
      </c>
      <c r="U222" s="1">
        <v>-3.8866303996794294</v>
      </c>
      <c r="V222" s="1">
        <v>7.8377945519782752</v>
      </c>
      <c r="W222" s="7">
        <v>5.4121696088756837</v>
      </c>
      <c r="X222" s="7">
        <v>15.817248600996352</v>
      </c>
      <c r="Y222" s="7">
        <v>8.6177949203096773</v>
      </c>
      <c r="Z222" s="7">
        <v>27.725379993112192</v>
      </c>
      <c r="AA222" s="7">
        <v>12.576201359785621</v>
      </c>
      <c r="AB222" s="7">
        <v>31.712082262210799</v>
      </c>
      <c r="AC222" s="7">
        <v>22.804001689871821</v>
      </c>
      <c r="AD222">
        <v>5.4121696088756837</v>
      </c>
      <c r="AE222">
        <v>15.445872901494528</v>
      </c>
      <c r="AF222">
        <v>1.9111411105419358</v>
      </c>
      <c r="AG222">
        <v>36.890759986224381</v>
      </c>
      <c r="AH222">
        <v>3.8464530595176485</v>
      </c>
      <c r="AI222">
        <v>48.440205655526995</v>
      </c>
      <c r="AJ222">
        <v>25.29200506961547</v>
      </c>
    </row>
    <row r="223" spans="1:36" x14ac:dyDescent="0.2">
      <c r="A223">
        <v>215</v>
      </c>
      <c r="B223" s="1">
        <v>12.142547555988216</v>
      </c>
      <c r="C223" s="1">
        <v>16.054893628577876</v>
      </c>
      <c r="D223" s="1">
        <v>10.315661108381379</v>
      </c>
      <c r="E223" s="1">
        <v>17.442211357355465</v>
      </c>
      <c r="F223" s="1">
        <v>20.786769636513839</v>
      </c>
      <c r="G223" s="1">
        <v>19.873973095627491</v>
      </c>
      <c r="H223" s="1">
        <v>20.37270112321702</v>
      </c>
      <c r="I223" s="6">
        <v>12.887846993550994</v>
      </c>
      <c r="J223" s="6">
        <v>8.4652663746487882</v>
      </c>
      <c r="K223" s="6">
        <v>19.028960161993776</v>
      </c>
      <c r="L223" s="6">
        <v>20.235310731170706</v>
      </c>
      <c r="M223" s="6">
        <v>8.9670540820666211</v>
      </c>
      <c r="N223" s="6">
        <v>18.472590597148923</v>
      </c>
      <c r="O223" s="6">
        <v>18.398182089042557</v>
      </c>
      <c r="P223" s="1">
        <v>6.4047712163233079</v>
      </c>
      <c r="Q223" s="1">
        <v>8.9531052335000645</v>
      </c>
      <c r="R223" s="1">
        <v>12.491576912508767</v>
      </c>
      <c r="S223" s="1">
        <v>9.3847709189047279</v>
      </c>
      <c r="T223" s="1">
        <v>16.117323680632712</v>
      </c>
      <c r="U223" s="1">
        <v>-0.26777794532743115</v>
      </c>
      <c r="V223" s="1">
        <v>19.091273564128254</v>
      </c>
      <c r="W223" s="7">
        <v>26.07677699142069</v>
      </c>
      <c r="X223" s="7">
        <v>-3.2931107824651917E-4</v>
      </c>
      <c r="Y223" s="7">
        <v>15.801948412451955</v>
      </c>
      <c r="Z223" s="7">
        <v>19.767656011873861</v>
      </c>
      <c r="AA223" s="7">
        <v>18.794209136876471</v>
      </c>
      <c r="AB223" s="7">
        <v>18.228070295427763</v>
      </c>
      <c r="AC223" s="7">
        <v>23.546284793276133</v>
      </c>
      <c r="AD223">
        <v>26.07677699142069</v>
      </c>
      <c r="AE223">
        <v>-8.2804939666173691</v>
      </c>
      <c r="AF223">
        <v>14.48340972179092</v>
      </c>
      <c r="AG223">
        <v>20.975312023747726</v>
      </c>
      <c r="AH223">
        <v>17.836970557972062</v>
      </c>
      <c r="AI223">
        <v>14.730175738569404</v>
      </c>
      <c r="AJ223">
        <v>27.518854379828397</v>
      </c>
    </row>
    <row r="224" spans="1:36" x14ac:dyDescent="0.2">
      <c r="A224">
        <v>216</v>
      </c>
      <c r="B224" s="1">
        <v>5.9827395447753746</v>
      </c>
      <c r="C224" s="1">
        <v>12.513819271083989</v>
      </c>
      <c r="D224" s="1">
        <v>11.166762460242403</v>
      </c>
      <c r="E224" s="1">
        <v>16.565450136613336</v>
      </c>
      <c r="F224" s="1">
        <v>15.97907139310864</v>
      </c>
      <c r="G224" s="1">
        <v>18.171408375064967</v>
      </c>
      <c r="H224" s="1">
        <v>21.723043611253352</v>
      </c>
      <c r="I224" s="6">
        <v>12.713270962704671</v>
      </c>
      <c r="J224" s="6">
        <v>6.9577671562306884</v>
      </c>
      <c r="K224" s="6">
        <v>9.8884278933434473</v>
      </c>
      <c r="L224" s="6">
        <v>12.946574629883209</v>
      </c>
      <c r="M224" s="6">
        <v>22.53305944875277</v>
      </c>
      <c r="N224" s="6">
        <v>22.351536587948271</v>
      </c>
      <c r="O224" s="6">
        <v>26.997175525186005</v>
      </c>
      <c r="P224" s="1">
        <v>8.4169787188905225</v>
      </c>
      <c r="Q224" s="1">
        <v>16.999245723987343</v>
      </c>
      <c r="R224" s="1">
        <v>22.826900719807139</v>
      </c>
      <c r="S224" s="1">
        <v>4.4775743869918365</v>
      </c>
      <c r="T224" s="1">
        <v>32.754505429217552</v>
      </c>
      <c r="U224" s="1">
        <v>25.05888672684944</v>
      </c>
      <c r="V224" s="1">
        <v>43.388774532506602</v>
      </c>
      <c r="W224" s="7">
        <v>11.096580233935528</v>
      </c>
      <c r="X224" s="7">
        <v>14.992644859486537</v>
      </c>
      <c r="Y224" s="7">
        <v>14.58283547734052</v>
      </c>
      <c r="Z224" s="7">
        <v>28.023285312158016</v>
      </c>
      <c r="AA224" s="7">
        <v>37.624641216384724</v>
      </c>
      <c r="AB224" s="7">
        <v>15.262038538176551</v>
      </c>
      <c r="AC224" s="7">
        <v>14.716002493203892</v>
      </c>
      <c r="AD224">
        <v>11.096580233935528</v>
      </c>
      <c r="AE224">
        <v>14.208967289229806</v>
      </c>
      <c r="AF224">
        <v>12.349962085345911</v>
      </c>
      <c r="AG224">
        <v>37.486570624316037</v>
      </c>
      <c r="AH224">
        <v>60.205442736865628</v>
      </c>
      <c r="AI224">
        <v>7.3150963454413747</v>
      </c>
      <c r="AJ224">
        <v>1.0280074796116763</v>
      </c>
    </row>
    <row r="225" spans="1:36" x14ac:dyDescent="0.2">
      <c r="A225">
        <v>217</v>
      </c>
      <c r="B225" s="1">
        <v>9.2333006782000613</v>
      </c>
      <c r="C225" s="1">
        <v>12.621249809328733</v>
      </c>
      <c r="D225" s="1">
        <v>15.230988857922757</v>
      </c>
      <c r="E225" s="1">
        <v>22.11944301587231</v>
      </c>
      <c r="F225" s="1">
        <v>19.988961024353102</v>
      </c>
      <c r="G225" s="1">
        <v>20.889822834397389</v>
      </c>
      <c r="H225" s="1">
        <v>26.441907648622262</v>
      </c>
      <c r="I225" s="6">
        <v>6.766742601992406</v>
      </c>
      <c r="J225" s="6">
        <v>12.212213673904587</v>
      </c>
      <c r="K225" s="6">
        <v>13.800767208097358</v>
      </c>
      <c r="L225" s="6">
        <v>20.594435020407314</v>
      </c>
      <c r="M225" s="6">
        <v>21.730428860046629</v>
      </c>
      <c r="N225" s="6">
        <v>12.89124165077096</v>
      </c>
      <c r="O225" s="6">
        <v>21.666788493143969</v>
      </c>
      <c r="P225" s="1">
        <v>16.527766368382469</v>
      </c>
      <c r="Q225" s="1">
        <v>5.8851717595425903</v>
      </c>
      <c r="R225" s="1">
        <v>18.774531732222009</v>
      </c>
      <c r="S225" s="1">
        <v>20.490520849016765</v>
      </c>
      <c r="T225" s="1">
        <v>10.420578627847295</v>
      </c>
      <c r="U225" s="1">
        <v>25.358632796178071</v>
      </c>
      <c r="V225" s="1">
        <v>24.766062816999479</v>
      </c>
      <c r="W225" s="7">
        <v>16.393669065143111</v>
      </c>
      <c r="X225" s="7">
        <v>8.5244309728364591</v>
      </c>
      <c r="Y225" s="7">
        <v>18.992461756088929</v>
      </c>
      <c r="Z225" s="7">
        <v>28.62724935732648</v>
      </c>
      <c r="AA225" s="7">
        <v>-9.2833632599572443E-4</v>
      </c>
      <c r="AB225" s="7">
        <v>-1.2785913737655718E-3</v>
      </c>
      <c r="AC225" s="7">
        <v>22.585305527560582</v>
      </c>
      <c r="AD225">
        <v>16.393669065143111</v>
      </c>
      <c r="AE225">
        <v>4.5066464592546867</v>
      </c>
      <c r="AF225">
        <v>20.066808073155631</v>
      </c>
      <c r="AG225">
        <v>38.694498714652958</v>
      </c>
      <c r="AH225">
        <v>-24.452088756733488</v>
      </c>
      <c r="AI225">
        <v>-30.843196478434418</v>
      </c>
      <c r="AJ225">
        <v>24.635916582681748</v>
      </c>
    </row>
    <row r="226" spans="1:36" x14ac:dyDescent="0.2">
      <c r="A226">
        <v>218</v>
      </c>
      <c r="B226" s="1">
        <v>8.6053796522385717</v>
      </c>
      <c r="C226" s="1">
        <v>10.777928786222688</v>
      </c>
      <c r="D226" s="1">
        <v>14.100355059793479</v>
      </c>
      <c r="E226" s="1">
        <v>14.847860296343251</v>
      </c>
      <c r="F226" s="1">
        <v>16.609252120463058</v>
      </c>
      <c r="G226" s="1">
        <v>16.660305924967808</v>
      </c>
      <c r="H226" s="1">
        <v>24.776563173382765</v>
      </c>
      <c r="I226" s="6">
        <v>7.6297114784005995</v>
      </c>
      <c r="J226" s="6">
        <v>15.587711869272018</v>
      </c>
      <c r="K226" s="6">
        <v>16.704716984845383</v>
      </c>
      <c r="L226" s="6">
        <v>15.753142088410089</v>
      </c>
      <c r="M226" s="6">
        <v>13.168905195817658</v>
      </c>
      <c r="N226" s="6">
        <v>16.686855397067749</v>
      </c>
      <c r="O226" s="6">
        <v>26.95136208558862</v>
      </c>
      <c r="P226" s="1">
        <v>12.061643419014789</v>
      </c>
      <c r="Q226" s="1">
        <v>7.0896359598722789</v>
      </c>
      <c r="R226" s="1">
        <v>20.324058032128864</v>
      </c>
      <c r="S226" s="1">
        <v>24.936640717073583</v>
      </c>
      <c r="T226" s="1">
        <v>14.541585531093698</v>
      </c>
      <c r="U226" s="1">
        <v>1.7562096585679825</v>
      </c>
      <c r="V226" s="1">
        <v>44.713658009827192</v>
      </c>
      <c r="W226" s="7">
        <v>7.263347414795664</v>
      </c>
      <c r="X226" s="7">
        <v>22.269954508167309</v>
      </c>
      <c r="Y226" s="7">
        <v>4.5652337337363731</v>
      </c>
      <c r="Z226" s="7">
        <v>17.5242808054306</v>
      </c>
      <c r="AA226" s="7">
        <v>20.910632995425733</v>
      </c>
      <c r="AB226" s="7">
        <v>-1.1837417634528967E-3</v>
      </c>
      <c r="AC226" s="7">
        <v>33.254498714652961</v>
      </c>
      <c r="AD226">
        <v>7.263347414795664</v>
      </c>
      <c r="AE226">
        <v>25.124931762250963</v>
      </c>
      <c r="AF226">
        <v>-5.1808409659613472</v>
      </c>
      <c r="AG226">
        <v>16.488561610861201</v>
      </c>
      <c r="AH226">
        <v>22.598924239707898</v>
      </c>
      <c r="AI226">
        <v>-30.842959354408631</v>
      </c>
      <c r="AJ226">
        <v>56.643496143958878</v>
      </c>
    </row>
    <row r="227" spans="1:36" x14ac:dyDescent="0.2">
      <c r="A227">
        <v>219</v>
      </c>
      <c r="B227" s="1">
        <v>13.574639070322082</v>
      </c>
      <c r="C227" s="1">
        <v>13.825663448553712</v>
      </c>
      <c r="D227" s="1">
        <v>11.307654943426435</v>
      </c>
      <c r="E227" s="1">
        <v>12.493481218131034</v>
      </c>
      <c r="F227" s="1">
        <v>23.475455798415918</v>
      </c>
      <c r="G227" s="1">
        <v>20.009223143552781</v>
      </c>
      <c r="H227" s="1">
        <v>31.522300241368274</v>
      </c>
      <c r="I227" s="6">
        <v>12.309193265944764</v>
      </c>
      <c r="J227" s="6">
        <v>15.75184346441225</v>
      </c>
      <c r="K227" s="6">
        <v>18.351172872324135</v>
      </c>
      <c r="L227" s="6">
        <v>14.622003269614551</v>
      </c>
      <c r="M227" s="6">
        <v>16.447858702747791</v>
      </c>
      <c r="N227" s="6">
        <v>28.983039469183396</v>
      </c>
      <c r="O227" s="6">
        <v>16.245534449509929</v>
      </c>
      <c r="P227" s="1">
        <v>8.6243202023500665</v>
      </c>
      <c r="Q227" s="1">
        <v>25.575060883117345</v>
      </c>
      <c r="R227" s="1">
        <v>9.2437370603554498</v>
      </c>
      <c r="S227" s="1">
        <v>27.89444875145329</v>
      </c>
      <c r="T227" s="1">
        <v>34.428500761553622</v>
      </c>
      <c r="U227" s="1">
        <v>51.903107113042722</v>
      </c>
      <c r="V227" s="1">
        <v>22.21428580280973</v>
      </c>
      <c r="W227" s="7">
        <v>14.000583216317784</v>
      </c>
      <c r="X227" s="7">
        <v>17.067354976001436</v>
      </c>
      <c r="Y227" s="7">
        <v>16.68040020936315</v>
      </c>
      <c r="Z227" s="7">
        <v>14.007987497263935</v>
      </c>
      <c r="AA227" s="7">
        <v>14.519156369468959</v>
      </c>
      <c r="AB227" s="7">
        <v>22.473636244196332</v>
      </c>
      <c r="AC227" s="7">
        <v>17.533706537721223</v>
      </c>
      <c r="AD227">
        <v>14.000583216317784</v>
      </c>
      <c r="AE227">
        <v>17.321032464002155</v>
      </c>
      <c r="AF227">
        <v>16.020700366385515</v>
      </c>
      <c r="AG227">
        <v>9.4559749945278693</v>
      </c>
      <c r="AH227">
        <v>8.2181018313051588</v>
      </c>
      <c r="AI227">
        <v>25.344090610490824</v>
      </c>
      <c r="AJ227">
        <v>9.4811196131636706</v>
      </c>
    </row>
    <row r="228" spans="1:36" x14ac:dyDescent="0.2">
      <c r="A228">
        <v>220</v>
      </c>
      <c r="B228" s="1">
        <v>9.8360108651286229</v>
      </c>
      <c r="C228" s="1">
        <v>9.9311355430561434</v>
      </c>
      <c r="D228" s="1">
        <v>12.307946192792825</v>
      </c>
      <c r="E228" s="1">
        <v>16.211040877973325</v>
      </c>
      <c r="F228" s="1">
        <v>16.391378568388397</v>
      </c>
      <c r="G228" s="1">
        <v>20.313426811121239</v>
      </c>
      <c r="H228" s="1">
        <v>12.21475114043165</v>
      </c>
      <c r="I228" s="6">
        <v>12.163855745579003</v>
      </c>
      <c r="J228" s="6">
        <v>12.350674821822354</v>
      </c>
      <c r="K228" s="6">
        <v>13.729181669699061</v>
      </c>
      <c r="L228" s="6">
        <v>14.107367816187415</v>
      </c>
      <c r="M228" s="6">
        <v>25.302879626108339</v>
      </c>
      <c r="N228" s="6">
        <v>16.327964898900916</v>
      </c>
      <c r="O228" s="6">
        <v>22.824255267157714</v>
      </c>
      <c r="P228" s="1">
        <v>7.1771060941877689</v>
      </c>
      <c r="Q228" s="1">
        <v>9.1356786221426063</v>
      </c>
      <c r="R228" s="1">
        <v>3.6938389862835503</v>
      </c>
      <c r="S228" s="1">
        <v>16.990547814965272</v>
      </c>
      <c r="T228" s="1">
        <v>6.6250078825134704</v>
      </c>
      <c r="U228" s="1">
        <v>38.601465410817717</v>
      </c>
      <c r="V228" s="1">
        <v>40.072730023881036</v>
      </c>
      <c r="W228" s="7">
        <v>8.5212743790744607</v>
      </c>
      <c r="X228" s="7">
        <v>10.066402665239139</v>
      </c>
      <c r="Y228" s="7">
        <v>27.231746146032918</v>
      </c>
      <c r="Z228" s="7">
        <v>31.511373064129106</v>
      </c>
      <c r="AA228" s="7">
        <v>12.205719334091693</v>
      </c>
      <c r="AB228" s="7">
        <v>27.964717827149585</v>
      </c>
      <c r="AC228" s="7">
        <v>12.954225494570872</v>
      </c>
      <c r="AD228">
        <v>8.5212743790744607</v>
      </c>
      <c r="AE228">
        <v>6.8196039978587111</v>
      </c>
      <c r="AF228">
        <v>34.485555755557613</v>
      </c>
      <c r="AG228">
        <v>44.462746128258217</v>
      </c>
      <c r="AH228">
        <v>3.0128685017063082</v>
      </c>
      <c r="AI228">
        <v>39.071794567873965</v>
      </c>
      <c r="AJ228">
        <v>-4.257323516287375</v>
      </c>
    </row>
    <row r="229" spans="1:36" x14ac:dyDescent="0.2">
      <c r="A229">
        <v>221</v>
      </c>
      <c r="B229" s="1">
        <v>12.099596207935789</v>
      </c>
      <c r="C229" s="1">
        <v>12.910904218277102</v>
      </c>
      <c r="D229" s="1">
        <v>10.737413554357763</v>
      </c>
      <c r="E229" s="1">
        <v>19.722833522597682</v>
      </c>
      <c r="F229" s="1">
        <v>19.774797264007155</v>
      </c>
      <c r="G229" s="1">
        <v>26.38263245516011</v>
      </c>
      <c r="H229" s="1">
        <v>23.069488272410268</v>
      </c>
      <c r="I229" s="6">
        <v>10.759411819526477</v>
      </c>
      <c r="J229" s="6">
        <v>12.859252185220777</v>
      </c>
      <c r="K229" s="6">
        <v>17.298552310122083</v>
      </c>
      <c r="L229" s="6">
        <v>14.232453515028697</v>
      </c>
      <c r="M229" s="6">
        <v>16.21319644645618</v>
      </c>
      <c r="N229" s="6">
        <v>9.2553425747495126</v>
      </c>
      <c r="O229" s="6">
        <v>22.406479268621826</v>
      </c>
      <c r="P229" s="1">
        <v>15.496378951616553</v>
      </c>
      <c r="Q229" s="1">
        <v>19.16526709951399</v>
      </c>
      <c r="R229" s="1">
        <v>15.257288747982152</v>
      </c>
      <c r="S229" s="1">
        <v>8.6256295985921838</v>
      </c>
      <c r="T229" s="1">
        <v>19.687534315812723</v>
      </c>
      <c r="U229" s="1">
        <v>4.3711358886793921</v>
      </c>
      <c r="V229" s="1">
        <v>43.090957603637122</v>
      </c>
      <c r="W229" s="7">
        <v>30.901442647240426</v>
      </c>
      <c r="X229" s="7">
        <v>18.175641754853086</v>
      </c>
      <c r="Y229" s="7">
        <v>18.665435955540346</v>
      </c>
      <c r="Z229" s="7">
        <v>0.67682495123227071</v>
      </c>
      <c r="AA229" s="7">
        <v>3.8237754663801491</v>
      </c>
      <c r="AB229" s="7">
        <v>28.317139244111733</v>
      </c>
      <c r="AC229" s="7">
        <v>15.122907637286758</v>
      </c>
      <c r="AD229">
        <v>30.901442647240426</v>
      </c>
      <c r="AE229">
        <v>18.983462632279629</v>
      </c>
      <c r="AF229">
        <v>19.4945129221956</v>
      </c>
      <c r="AG229">
        <v>-17.206350097535456</v>
      </c>
      <c r="AH229">
        <v>-15.846505200644662</v>
      </c>
      <c r="AI229">
        <v>39.952848110279341</v>
      </c>
      <c r="AJ229">
        <v>2.2487229118602756</v>
      </c>
    </row>
    <row r="230" spans="1:36" x14ac:dyDescent="0.2">
      <c r="A230">
        <v>222</v>
      </c>
      <c r="B230" s="1">
        <v>8.6191887949460728</v>
      </c>
      <c r="C230" s="1">
        <v>13.951194218227011</v>
      </c>
      <c r="D230" s="1">
        <v>11.083241151310929</v>
      </c>
      <c r="E230" s="1">
        <v>18.173968000740526</v>
      </c>
      <c r="F230" s="1">
        <v>22.511623938474294</v>
      </c>
      <c r="G230" s="1">
        <v>21.72112566229174</v>
      </c>
      <c r="H230" s="1">
        <v>21.168681583740298</v>
      </c>
      <c r="I230" s="6">
        <v>10.781967020710018</v>
      </c>
      <c r="J230" s="6">
        <v>19.119625686268005</v>
      </c>
      <c r="K230" s="6">
        <v>13.456986904858052</v>
      </c>
      <c r="L230" s="6">
        <v>23.499126834957305</v>
      </c>
      <c r="M230" s="6">
        <v>17.684245121452186</v>
      </c>
      <c r="N230" s="6">
        <v>21.993403426685067</v>
      </c>
      <c r="O230" s="6">
        <v>18.180888851770618</v>
      </c>
      <c r="P230" s="1">
        <v>12.639221746201784</v>
      </c>
      <c r="Q230" s="1">
        <v>9.4040562084445565</v>
      </c>
      <c r="R230" s="1">
        <v>3.244403661917481</v>
      </c>
      <c r="S230" s="1">
        <v>7.0059317256000533</v>
      </c>
      <c r="T230" s="1">
        <v>-3.8759452619352359</v>
      </c>
      <c r="U230" s="1">
        <v>30.818314753585724</v>
      </c>
      <c r="V230" s="1">
        <v>33.906572669173165</v>
      </c>
      <c r="W230" s="7">
        <v>17.272324244482046</v>
      </c>
      <c r="X230" s="7">
        <v>1.8126779717529349</v>
      </c>
      <c r="Y230" s="7">
        <v>19.05701741697666</v>
      </c>
      <c r="Z230" s="7">
        <v>36.8577906564174</v>
      </c>
      <c r="AA230" s="7">
        <v>14.692732209572029</v>
      </c>
      <c r="AB230" s="7">
        <v>17.564552831261953</v>
      </c>
      <c r="AC230" s="7">
        <v>33.254498714652961</v>
      </c>
      <c r="AD230">
        <v>17.272324244482046</v>
      </c>
      <c r="AE230">
        <v>-5.560983042370597</v>
      </c>
      <c r="AF230">
        <v>20.179780479709159</v>
      </c>
      <c r="AG230">
        <v>55.155581312834798</v>
      </c>
      <c r="AH230">
        <v>8.6086474715370667</v>
      </c>
      <c r="AI230">
        <v>13.071382078154887</v>
      </c>
      <c r="AJ230">
        <v>56.643496143958878</v>
      </c>
    </row>
    <row r="231" spans="1:36" x14ac:dyDescent="0.2">
      <c r="A231">
        <v>223</v>
      </c>
      <c r="B231" s="1">
        <v>10.350615559666466</v>
      </c>
      <c r="C231" s="1">
        <v>11.935422423175982</v>
      </c>
      <c r="D231" s="1">
        <v>8.9793514357030038</v>
      </c>
      <c r="E231" s="1">
        <v>18.204063617708517</v>
      </c>
      <c r="F231" s="1">
        <v>22.151341060223203</v>
      </c>
      <c r="G231" s="1">
        <v>20.789855858471526</v>
      </c>
      <c r="H231" s="1">
        <v>24.0603045828958</v>
      </c>
      <c r="I231" s="6">
        <v>7.9136512792151192</v>
      </c>
      <c r="J231" s="6">
        <v>9.8829129208569739</v>
      </c>
      <c r="K231" s="6">
        <v>12.780901536503809</v>
      </c>
      <c r="L231" s="6">
        <v>20.570471172513376</v>
      </c>
      <c r="M231" s="6">
        <v>15.413322984099494</v>
      </c>
      <c r="N231" s="6">
        <v>20.723071484830683</v>
      </c>
      <c r="O231" s="6">
        <v>21.574029536606872</v>
      </c>
      <c r="P231" s="1">
        <v>12.431567680223266</v>
      </c>
      <c r="Q231" s="1">
        <v>20.718084773434121</v>
      </c>
      <c r="R231" s="1">
        <v>-3.0508167591754933</v>
      </c>
      <c r="S231" s="1">
        <v>17.146126433567506</v>
      </c>
      <c r="T231" s="1">
        <v>32.93609023059534</v>
      </c>
      <c r="U231" s="1">
        <v>2.5150324648301527</v>
      </c>
      <c r="V231" s="1">
        <v>57.382861869932832</v>
      </c>
      <c r="W231" s="7">
        <v>11.340816301492925</v>
      </c>
      <c r="X231" s="7">
        <v>25.542416452442161</v>
      </c>
      <c r="Y231" s="7">
        <v>27.084832904884319</v>
      </c>
      <c r="Z231" s="7">
        <v>15.776566798445227</v>
      </c>
      <c r="AA231" s="7">
        <v>19.315804265127973</v>
      </c>
      <c r="AB231" s="7">
        <v>17.21952748536108</v>
      </c>
      <c r="AC231" s="7">
        <v>13.034326768726929</v>
      </c>
      <c r="AD231">
        <v>11.340816301492925</v>
      </c>
      <c r="AE231">
        <v>30.033624678663241</v>
      </c>
      <c r="AF231">
        <v>34.228457583547559</v>
      </c>
      <c r="AG231">
        <v>12.993133596890454</v>
      </c>
      <c r="AH231">
        <v>19.010559596537941</v>
      </c>
      <c r="AI231">
        <v>12.208818713402708</v>
      </c>
      <c r="AJ231">
        <v>-4.0170196938192122</v>
      </c>
    </row>
    <row r="232" spans="1:36" x14ac:dyDescent="0.2">
      <c r="A232">
        <v>224</v>
      </c>
      <c r="B232" s="1">
        <v>14.053021372547315</v>
      </c>
      <c r="C232" s="1">
        <v>13.475594649572152</v>
      </c>
      <c r="D232" s="1">
        <v>11.535984447601585</v>
      </c>
      <c r="E232" s="1">
        <v>17.159059718981236</v>
      </c>
      <c r="F232" s="1">
        <v>23.288969918967585</v>
      </c>
      <c r="G232" s="1">
        <v>19.831416865000257</v>
      </c>
      <c r="H232" s="1">
        <v>27.418280828815643</v>
      </c>
      <c r="I232" s="6">
        <v>9.4926666398793937</v>
      </c>
      <c r="J232" s="6">
        <v>10.608141420689289</v>
      </c>
      <c r="K232" s="6">
        <v>11.793291931210923</v>
      </c>
      <c r="L232" s="6">
        <v>9.0130303614861464</v>
      </c>
      <c r="M232" s="6">
        <v>31.363382654841548</v>
      </c>
      <c r="N232" s="6">
        <v>21.016956869326179</v>
      </c>
      <c r="O232" s="6">
        <v>27.958445512506461</v>
      </c>
      <c r="P232" s="1">
        <v>7.8610626465625133</v>
      </c>
      <c r="Q232" s="1">
        <v>20.15897169558254</v>
      </c>
      <c r="R232" s="1">
        <v>10.842960070045322</v>
      </c>
      <c r="S232" s="1">
        <v>36.766438639328612</v>
      </c>
      <c r="T232" s="1">
        <v>31.996920790149069</v>
      </c>
      <c r="U232" s="1">
        <v>12.861996283478433</v>
      </c>
      <c r="V232" s="1">
        <v>1.7449597257389442</v>
      </c>
      <c r="W232" s="7">
        <v>11.873629314568531</v>
      </c>
      <c r="X232" s="7">
        <v>11.035495615882253</v>
      </c>
      <c r="Y232" s="7">
        <v>12.97635647566123</v>
      </c>
      <c r="Z232" s="7">
        <v>35.393356706492071</v>
      </c>
      <c r="AA232" s="7">
        <v>16.216470206992241</v>
      </c>
      <c r="AB232" s="7">
        <v>-1.8978038840496579E-3</v>
      </c>
      <c r="AC232" s="7">
        <v>19.353841408599205</v>
      </c>
      <c r="AD232">
        <v>11.873629314568531</v>
      </c>
      <c r="AE232">
        <v>8.273243423823379</v>
      </c>
      <c r="AF232">
        <v>9.5386238324071559</v>
      </c>
      <c r="AG232">
        <v>52.226713412984147</v>
      </c>
      <c r="AH232">
        <v>12.037057965732544</v>
      </c>
      <c r="AI232">
        <v>-30.844744509710125</v>
      </c>
      <c r="AJ232">
        <v>14.941524225797616</v>
      </c>
    </row>
    <row r="233" spans="1:36" x14ac:dyDescent="0.2">
      <c r="A233">
        <v>225</v>
      </c>
      <c r="B233" s="1">
        <v>11.623249160967671</v>
      </c>
      <c r="C233" s="1">
        <v>9.5353934684249122</v>
      </c>
      <c r="D233" s="1">
        <v>16.602051200637391</v>
      </c>
      <c r="E233" s="1">
        <v>19.920111783809475</v>
      </c>
      <c r="F233" s="1">
        <v>16.255665376866816</v>
      </c>
      <c r="G233" s="1">
        <v>26.718586600341318</v>
      </c>
      <c r="H233" s="1">
        <v>18.03684521673614</v>
      </c>
      <c r="I233" s="6">
        <v>6.9832615520389183</v>
      </c>
      <c r="J233" s="6">
        <v>7.6071158592208379</v>
      </c>
      <c r="K233" s="6">
        <v>15.567244828967537</v>
      </c>
      <c r="L233" s="6">
        <v>21.035140810300657</v>
      </c>
      <c r="M233" s="6">
        <v>21.752169598790601</v>
      </c>
      <c r="N233" s="6">
        <v>15.216783492560804</v>
      </c>
      <c r="O233" s="6">
        <v>27.160710030244839</v>
      </c>
      <c r="P233" s="1">
        <v>11.181683554922611</v>
      </c>
      <c r="Q233" s="1">
        <v>3.7370193472929838</v>
      </c>
      <c r="R233" s="1">
        <v>17.529291841340633</v>
      </c>
      <c r="S233" s="1">
        <v>11.56242937459373</v>
      </c>
      <c r="T233" s="1">
        <v>15.084829901734576</v>
      </c>
      <c r="U233" s="1">
        <v>65.020732843236942</v>
      </c>
      <c r="V233" s="1">
        <v>23.529083479248182</v>
      </c>
      <c r="W233" s="7">
        <v>-6.0597459233166615E-4</v>
      </c>
      <c r="X233" s="7">
        <v>25.486290230227908</v>
      </c>
      <c r="Y233" s="7">
        <v>9.9512849973309354</v>
      </c>
      <c r="Z233" s="7">
        <v>-1.2907365192880603E-3</v>
      </c>
      <c r="AA233" s="7">
        <v>30.169665809768638</v>
      </c>
      <c r="AB233" s="7">
        <v>8.5071130560636483</v>
      </c>
      <c r="AC233" s="7">
        <v>20.569981415105026</v>
      </c>
      <c r="AD233">
        <v>-6.0597459233166615E-4</v>
      </c>
      <c r="AE233">
        <v>29.949435345341865</v>
      </c>
      <c r="AF233">
        <v>4.2447487453291375</v>
      </c>
      <c r="AG233">
        <v>-18.562581473038573</v>
      </c>
      <c r="AH233">
        <v>43.431748071979435</v>
      </c>
      <c r="AI233">
        <v>-9.5722173598408773</v>
      </c>
      <c r="AJ233">
        <v>18.589944245315081</v>
      </c>
    </row>
    <row r="234" spans="1:36" x14ac:dyDescent="0.2">
      <c r="A234">
        <v>226</v>
      </c>
      <c r="B234" s="1">
        <v>8.7876724398030657</v>
      </c>
      <c r="C234" s="1">
        <v>11.969589334482839</v>
      </c>
      <c r="D234" s="1">
        <v>17.437256902956175</v>
      </c>
      <c r="E234" s="1">
        <v>12.008097861924973</v>
      </c>
      <c r="F234" s="1">
        <v>12.842577503779994</v>
      </c>
      <c r="G234" s="1">
        <v>21.783266241924601</v>
      </c>
      <c r="H234" s="1">
        <v>21.64324785244035</v>
      </c>
      <c r="I234" s="6">
        <v>8.6162818995579045</v>
      </c>
      <c r="J234" s="6">
        <v>12.512521307897828</v>
      </c>
      <c r="K234" s="6">
        <v>15.122035985502391</v>
      </c>
      <c r="L234" s="6">
        <v>12.512826218342477</v>
      </c>
      <c r="M234" s="6">
        <v>16.485110748879002</v>
      </c>
      <c r="N234" s="6">
        <v>15.965053327945817</v>
      </c>
      <c r="O234" s="6">
        <v>26.905921242023474</v>
      </c>
      <c r="P234" s="1">
        <v>9.8933958793458618</v>
      </c>
      <c r="Q234" s="1">
        <v>14.889326507502131</v>
      </c>
      <c r="R234" s="1">
        <v>28.717834662426682</v>
      </c>
      <c r="S234" s="1">
        <v>11.759733021070115</v>
      </c>
      <c r="T234" s="1">
        <v>25.678381736591955</v>
      </c>
      <c r="U234" s="1">
        <v>33.923531855533085</v>
      </c>
      <c r="V234" s="1">
        <v>54.508779040603407</v>
      </c>
      <c r="W234" s="7">
        <v>24</v>
      </c>
      <c r="X234" s="7">
        <v>18.140900387689324</v>
      </c>
      <c r="Y234" s="7">
        <v>19.777703507848802</v>
      </c>
      <c r="Z234" s="7">
        <v>28.62724935732648</v>
      </c>
      <c r="AA234" s="7">
        <v>33.199124831327332</v>
      </c>
      <c r="AB234" s="7">
        <v>17.61491929675946</v>
      </c>
      <c r="AC234" s="7">
        <v>42.652599010958255</v>
      </c>
      <c r="AD234">
        <v>24</v>
      </c>
      <c r="AE234">
        <v>18.931350581533987</v>
      </c>
      <c r="AF234">
        <v>21.440981138735406</v>
      </c>
      <c r="AG234">
        <v>38.694498714652958</v>
      </c>
      <c r="AH234">
        <v>50.24803087048651</v>
      </c>
      <c r="AI234">
        <v>13.197298241898654</v>
      </c>
      <c r="AJ234">
        <v>84.837797032874761</v>
      </c>
    </row>
    <row r="235" spans="1:36" x14ac:dyDescent="0.2">
      <c r="A235">
        <v>227</v>
      </c>
      <c r="B235" s="1">
        <v>8.4439703843364953</v>
      </c>
      <c r="C235" s="1">
        <v>11.044945828127693</v>
      </c>
      <c r="D235" s="1">
        <v>13.056253950881104</v>
      </c>
      <c r="E235" s="1">
        <v>16.09954360496948</v>
      </c>
      <c r="F235" s="1">
        <v>17.553791003433766</v>
      </c>
      <c r="G235" s="1">
        <v>15.975175764179991</v>
      </c>
      <c r="H235" s="1">
        <v>20.591428183298902</v>
      </c>
      <c r="I235" s="6">
        <v>13.529236762947837</v>
      </c>
      <c r="J235" s="6">
        <v>10.528478773652834</v>
      </c>
      <c r="K235" s="6">
        <v>8.1620173945386867</v>
      </c>
      <c r="L235" s="6">
        <v>19.302864355196558</v>
      </c>
      <c r="M235" s="6">
        <v>25.692836761048344</v>
      </c>
      <c r="N235" s="6">
        <v>18.656530681830652</v>
      </c>
      <c r="O235" s="6">
        <v>28.139066119893485</v>
      </c>
      <c r="P235" s="1">
        <v>5.712761405220955</v>
      </c>
      <c r="Q235" s="1">
        <v>11.760362884359592</v>
      </c>
      <c r="R235" s="1">
        <v>13.657560937327107</v>
      </c>
      <c r="S235" s="1">
        <v>21.414494759532705</v>
      </c>
      <c r="T235" s="1">
        <v>9.6330839045799053</v>
      </c>
      <c r="U235" s="1">
        <v>28.520874539554018</v>
      </c>
      <c r="V235" s="1">
        <v>18.994036489559125</v>
      </c>
      <c r="W235" s="7">
        <v>15.109580219474955</v>
      </c>
      <c r="X235" s="7">
        <v>3.3257383755028114</v>
      </c>
      <c r="Y235" s="7">
        <v>34.872907399711877</v>
      </c>
      <c r="Z235" s="7">
        <v>28.62724935732648</v>
      </c>
      <c r="AA235" s="7">
        <v>19.700226078541672</v>
      </c>
      <c r="AB235" s="7">
        <v>10.528954597882773</v>
      </c>
      <c r="AC235" s="7">
        <v>5.4511754927936442</v>
      </c>
      <c r="AD235">
        <v>15.109580219474955</v>
      </c>
      <c r="AE235">
        <v>-3.2913924367457823</v>
      </c>
      <c r="AF235">
        <v>47.857587949495787</v>
      </c>
      <c r="AG235">
        <v>38.694498714652958</v>
      </c>
      <c r="AH235">
        <v>19.875508676718766</v>
      </c>
      <c r="AI235">
        <v>-4.5176135052930642</v>
      </c>
      <c r="AJ235">
        <v>-26.766473521619059</v>
      </c>
    </row>
    <row r="236" spans="1:36" x14ac:dyDescent="0.2">
      <c r="A236">
        <v>228</v>
      </c>
      <c r="B236" s="1">
        <v>10.067280445135706</v>
      </c>
      <c r="C236" s="1">
        <v>9.4493110004607637</v>
      </c>
      <c r="D236" s="1">
        <v>18.346234307146531</v>
      </c>
      <c r="E236" s="1">
        <v>20.209692977962945</v>
      </c>
      <c r="F236" s="1">
        <v>17.231804080001947</v>
      </c>
      <c r="G236" s="1">
        <v>14.979042264567521</v>
      </c>
      <c r="H236" s="1">
        <v>23.237158583638038</v>
      </c>
      <c r="I236" s="6">
        <v>9.513697299708392</v>
      </c>
      <c r="J236" s="6">
        <v>12.73672557080177</v>
      </c>
      <c r="K236" s="6">
        <v>11.385304035284697</v>
      </c>
      <c r="L236" s="6">
        <v>19.567135578235845</v>
      </c>
      <c r="M236" s="6">
        <v>8.3388400407631451</v>
      </c>
      <c r="N236" s="6">
        <v>16.7146996293496</v>
      </c>
      <c r="O236" s="6">
        <v>21.000063092341556</v>
      </c>
      <c r="P236" s="1">
        <v>5.5712013601213695</v>
      </c>
      <c r="Q236" s="1">
        <v>12.4435518982358</v>
      </c>
      <c r="R236" s="1">
        <v>17.891428607632847</v>
      </c>
      <c r="S236" s="1">
        <v>3.8127726178927457</v>
      </c>
      <c r="T236" s="1">
        <v>3.2767233584074624</v>
      </c>
      <c r="U236" s="1">
        <v>27.774772345314339</v>
      </c>
      <c r="V236" s="1">
        <v>21.471508785258479</v>
      </c>
      <c r="W236" s="7">
        <v>17.460611411983731</v>
      </c>
      <c r="X236" s="7">
        <v>7.1115136267248191</v>
      </c>
      <c r="Y236" s="7">
        <v>27.869282557633134</v>
      </c>
      <c r="Z236" s="7">
        <v>-1.6396537718060243E-3</v>
      </c>
      <c r="AA236" s="7">
        <v>18.64329837674849</v>
      </c>
      <c r="AB236" s="7">
        <v>12.070895415522452</v>
      </c>
      <c r="AC236" s="7">
        <v>32.216925144840253</v>
      </c>
      <c r="AD236">
        <v>17.460611411983731</v>
      </c>
      <c r="AE236">
        <v>2.3872704400872293</v>
      </c>
      <c r="AF236">
        <v>35.601244475857982</v>
      </c>
      <c r="AG236">
        <v>-18.56327930754361</v>
      </c>
      <c r="AH236">
        <v>17.497421347684107</v>
      </c>
      <c r="AI236">
        <v>-0.66276146119386725</v>
      </c>
      <c r="AJ236">
        <v>53.530775434520756</v>
      </c>
    </row>
    <row r="237" spans="1:36" x14ac:dyDescent="0.2">
      <c r="A237">
        <v>229</v>
      </c>
      <c r="B237" s="1">
        <v>8.7033246812304732</v>
      </c>
      <c r="C237" s="1">
        <v>8.6330635185272087</v>
      </c>
      <c r="D237" s="1">
        <v>14.599498384323622</v>
      </c>
      <c r="E237" s="1">
        <v>14.866857459875032</v>
      </c>
      <c r="F237" s="1">
        <v>15.799292895760651</v>
      </c>
      <c r="G237" s="1">
        <v>18.642827701531036</v>
      </c>
      <c r="H237" s="1">
        <v>23.617369078869704</v>
      </c>
      <c r="I237" s="6">
        <v>7.3231607294313577</v>
      </c>
      <c r="J237" s="6">
        <v>15.202476575405207</v>
      </c>
      <c r="K237" s="6">
        <v>12.211399775444709</v>
      </c>
      <c r="L237" s="6">
        <v>11.337967004150551</v>
      </c>
      <c r="M237" s="6">
        <v>16.107272704766594</v>
      </c>
      <c r="N237" s="6">
        <v>22.416007505334644</v>
      </c>
      <c r="O237" s="6">
        <v>-1.6979167954308636</v>
      </c>
      <c r="P237" s="1">
        <v>14.604887589691778</v>
      </c>
      <c r="Q237" s="1">
        <v>9.9885447447876459</v>
      </c>
      <c r="R237" s="1">
        <v>11.687482032886875</v>
      </c>
      <c r="S237" s="1">
        <v>12.184128847422262</v>
      </c>
      <c r="T237" s="1">
        <v>14.79978465518205</v>
      </c>
      <c r="U237" s="1">
        <v>11.593251799686611</v>
      </c>
      <c r="V237" s="1">
        <v>3.0569951661147883</v>
      </c>
      <c r="W237" s="7">
        <v>13.210196062406615</v>
      </c>
      <c r="X237" s="7">
        <v>17.451040674883139</v>
      </c>
      <c r="Y237" s="7">
        <v>8.038545881178301</v>
      </c>
      <c r="Z237" s="7">
        <v>-7.7399022255704604E-4</v>
      </c>
      <c r="AA237" s="7">
        <v>30.169665809768638</v>
      </c>
      <c r="AB237" s="7">
        <v>4.8194298641515534</v>
      </c>
      <c r="AC237" s="7">
        <v>19.086108851870097</v>
      </c>
      <c r="AD237">
        <v>13.210196062406615</v>
      </c>
      <c r="AE237">
        <v>17.896561012324703</v>
      </c>
      <c r="AF237">
        <v>0.89745529206202868</v>
      </c>
      <c r="AG237">
        <v>-18.561547980445113</v>
      </c>
      <c r="AH237">
        <v>43.431748071979435</v>
      </c>
      <c r="AI237">
        <v>-18.791425339621114</v>
      </c>
      <c r="AJ237">
        <v>14.138326555610293</v>
      </c>
    </row>
    <row r="238" spans="1:36" x14ac:dyDescent="0.2">
      <c r="A238">
        <v>230</v>
      </c>
      <c r="B238" s="1">
        <v>9.9506373160549888</v>
      </c>
      <c r="C238" s="1">
        <v>17.886617924412231</v>
      </c>
      <c r="D238" s="1">
        <v>13.690104769055514</v>
      </c>
      <c r="E238" s="1">
        <v>14.528904193258583</v>
      </c>
      <c r="F238" s="1">
        <v>18.345427095623819</v>
      </c>
      <c r="G238" s="1">
        <v>19.365777988105517</v>
      </c>
      <c r="H238" s="1">
        <v>14.924624812655335</v>
      </c>
      <c r="I238" s="6">
        <v>10.308937210147446</v>
      </c>
      <c r="J238" s="6">
        <v>18.958945792765476</v>
      </c>
      <c r="K238" s="6">
        <v>9.2131556411022046</v>
      </c>
      <c r="L238" s="6">
        <v>13.878938906274561</v>
      </c>
      <c r="M238" s="6">
        <v>16.271812715093372</v>
      </c>
      <c r="N238" s="6">
        <v>20.911953277059716</v>
      </c>
      <c r="O238" s="6">
        <v>26.006043190400032</v>
      </c>
      <c r="P238" s="1">
        <v>14.808161050961184</v>
      </c>
      <c r="Q238" s="1">
        <v>3.4117752266733898</v>
      </c>
      <c r="R238" s="1">
        <v>14.247273568662735</v>
      </c>
      <c r="S238" s="1">
        <v>5.8641488547426448</v>
      </c>
      <c r="T238" s="1">
        <v>16.164121398027024</v>
      </c>
      <c r="U238" s="1">
        <v>-13.203366369788647</v>
      </c>
      <c r="V238" s="1">
        <v>20.045369982549737</v>
      </c>
      <c r="W238" s="7">
        <v>27.544573556928256</v>
      </c>
      <c r="X238" s="7">
        <v>8.923736367526768</v>
      </c>
      <c r="Y238" s="7">
        <v>19.140493985839203</v>
      </c>
      <c r="Z238" s="7">
        <v>21.581737378668574</v>
      </c>
      <c r="AA238" s="7">
        <v>18.406097061390312</v>
      </c>
      <c r="AB238" s="7">
        <v>31.010436008173542</v>
      </c>
      <c r="AC238" s="7">
        <v>4.2441419639791622</v>
      </c>
      <c r="AD238">
        <v>27.544573556928256</v>
      </c>
      <c r="AE238">
        <v>5.1056045512901527</v>
      </c>
      <c r="AF238">
        <v>20.325864475218609</v>
      </c>
      <c r="AG238">
        <v>24.603474757337146</v>
      </c>
      <c r="AH238">
        <v>16.963718388128207</v>
      </c>
      <c r="AI238">
        <v>46.686090020433859</v>
      </c>
      <c r="AJ238">
        <v>-30.387574108062513</v>
      </c>
    </row>
    <row r="239" spans="1:36" x14ac:dyDescent="0.2">
      <c r="A239">
        <v>231</v>
      </c>
      <c r="B239" s="1">
        <v>7.4948278206494656</v>
      </c>
      <c r="C239" s="1">
        <v>11.270128438174929</v>
      </c>
      <c r="D239" s="1">
        <v>17.373224255120974</v>
      </c>
      <c r="E239" s="1">
        <v>11.369697761782058</v>
      </c>
      <c r="F239" s="1">
        <v>19.296695716577918</v>
      </c>
      <c r="G239" s="1">
        <v>19.770509082262134</v>
      </c>
      <c r="H239" s="1">
        <v>29.765265854029082</v>
      </c>
      <c r="I239" s="6">
        <v>9.9964481571198753</v>
      </c>
      <c r="J239" s="6">
        <v>7.2799957267701751</v>
      </c>
      <c r="K239" s="6">
        <v>17.015278648108968</v>
      </c>
      <c r="L239" s="6">
        <v>23.92597942833239</v>
      </c>
      <c r="M239" s="6">
        <v>13.012725768384044</v>
      </c>
      <c r="N239" s="6">
        <v>24.231884393206759</v>
      </c>
      <c r="O239" s="6">
        <v>23.692199656515061</v>
      </c>
      <c r="P239" s="1">
        <v>9.422660000361569</v>
      </c>
      <c r="Q239" s="1">
        <v>8.7036325657571929</v>
      </c>
      <c r="R239" s="1">
        <v>33.28375734868176</v>
      </c>
      <c r="S239" s="1">
        <v>27.134620794444128</v>
      </c>
      <c r="T239" s="1">
        <v>24.774616515684254</v>
      </c>
      <c r="U239" s="1">
        <v>49.51633826612985</v>
      </c>
      <c r="V239" s="1">
        <v>13.896104817613866</v>
      </c>
      <c r="W239" s="7">
        <v>10.029051619282985</v>
      </c>
      <c r="X239" s="7">
        <v>32.886602459553501</v>
      </c>
      <c r="Y239" s="7">
        <v>34.87308836808247</v>
      </c>
      <c r="Z239" s="7">
        <v>10.211951102190561</v>
      </c>
      <c r="AA239" s="7">
        <v>19.091289952985004</v>
      </c>
      <c r="AB239" s="7">
        <v>31.712082262210799</v>
      </c>
      <c r="AC239" s="7">
        <v>33.254498714652961</v>
      </c>
      <c r="AD239">
        <v>10.029051619282985</v>
      </c>
      <c r="AE239">
        <v>41.049903689330257</v>
      </c>
      <c r="AF239">
        <v>47.857904644144327</v>
      </c>
      <c r="AG239">
        <v>1.8639022043811226</v>
      </c>
      <c r="AH239">
        <v>18.505402394216265</v>
      </c>
      <c r="AI239">
        <v>48.440205655526995</v>
      </c>
      <c r="AJ239">
        <v>56.643496143958878</v>
      </c>
    </row>
    <row r="240" spans="1:36" x14ac:dyDescent="0.2">
      <c r="A240">
        <v>232</v>
      </c>
      <c r="B240" s="1">
        <v>12.759525986607722</v>
      </c>
      <c r="C240" s="1">
        <v>7.1615425069226895</v>
      </c>
      <c r="D240" s="1">
        <v>17.147690464514696</v>
      </c>
      <c r="E240" s="1">
        <v>16.556025521287772</v>
      </c>
      <c r="F240" s="1">
        <v>20.246804457910446</v>
      </c>
      <c r="G240" s="1">
        <v>16.496822851712068</v>
      </c>
      <c r="H240" s="1">
        <v>19.687340185831665</v>
      </c>
      <c r="I240" s="6">
        <v>11.92304006551382</v>
      </c>
      <c r="J240" s="6">
        <v>14.457492851123959</v>
      </c>
      <c r="K240" s="6">
        <v>21.205226252392254</v>
      </c>
      <c r="L240" s="6">
        <v>23.411342273236656</v>
      </c>
      <c r="M240" s="6">
        <v>18.525385101684439</v>
      </c>
      <c r="N240" s="6">
        <v>19.343739023457886</v>
      </c>
      <c r="O240" s="6">
        <v>9.6048813947193814</v>
      </c>
      <c r="P240" s="1">
        <v>6.2254381248665318</v>
      </c>
      <c r="Q240" s="1">
        <v>18.95582369045017</v>
      </c>
      <c r="R240" s="1">
        <v>2.8303839385461931</v>
      </c>
      <c r="S240" s="1">
        <v>18.059568488921531</v>
      </c>
      <c r="T240" s="1">
        <v>17.681899404774256</v>
      </c>
      <c r="U240" s="1">
        <v>22.800585546920654</v>
      </c>
      <c r="V240" s="1">
        <v>7.3240782948451706</v>
      </c>
      <c r="W240" s="7">
        <v>20.481169103443158</v>
      </c>
      <c r="X240" s="7">
        <v>8.9851185494539099</v>
      </c>
      <c r="Y240" s="7">
        <v>16.364178576870803</v>
      </c>
      <c r="Z240" s="7">
        <v>14.33497199488451</v>
      </c>
      <c r="AA240" s="7">
        <v>2.7453386021115498</v>
      </c>
      <c r="AB240" s="7">
        <v>28.202279523962094</v>
      </c>
      <c r="AC240" s="7">
        <v>-1.7047956912638895E-3</v>
      </c>
      <c r="AD240">
        <v>20.481169103443158</v>
      </c>
      <c r="AE240">
        <v>5.1976778241808637</v>
      </c>
      <c r="AF240">
        <v>15.467312509523904</v>
      </c>
      <c r="AG240">
        <v>10.10994398976902</v>
      </c>
      <c r="AH240">
        <v>-18.272988145249013</v>
      </c>
      <c r="AI240">
        <v>39.665698809905237</v>
      </c>
      <c r="AJ240">
        <v>-43.125114387073786</v>
      </c>
    </row>
    <row r="241" spans="1:36" x14ac:dyDescent="0.2">
      <c r="A241">
        <v>233</v>
      </c>
      <c r="B241" s="1">
        <v>9.62566155251894</v>
      </c>
      <c r="C241" s="1">
        <v>12.8378906879468</v>
      </c>
      <c r="D241" s="1">
        <v>12.194333567566812</v>
      </c>
      <c r="E241" s="1">
        <v>12.958187026954359</v>
      </c>
      <c r="F241" s="1">
        <v>16.311549566568086</v>
      </c>
      <c r="G241" s="1">
        <v>21.888046226378258</v>
      </c>
      <c r="H241" s="1">
        <v>21.65746768942601</v>
      </c>
      <c r="I241" s="6">
        <v>11.6887589618368</v>
      </c>
      <c r="J241" s="6">
        <v>17.4008303639324</v>
      </c>
      <c r="K241" s="6">
        <v>14.968413402608835</v>
      </c>
      <c r="L241" s="6">
        <v>17.956016079776195</v>
      </c>
      <c r="M241" s="6">
        <v>6.285889642257338</v>
      </c>
      <c r="N241" s="6">
        <v>31.102832092130797</v>
      </c>
      <c r="O241" s="6">
        <v>7.7059653036193687</v>
      </c>
      <c r="P241" s="1">
        <v>6.728685197281929</v>
      </c>
      <c r="Q241" s="1">
        <v>17.409739160118448</v>
      </c>
      <c r="R241" s="1">
        <v>19.233411398411</v>
      </c>
      <c r="S241" s="1">
        <v>22.905505364317001</v>
      </c>
      <c r="T241" s="1">
        <v>17.252673716952312</v>
      </c>
      <c r="U241" s="1">
        <v>5.0510134259000985</v>
      </c>
      <c r="V241" s="1">
        <v>31.592510472440502</v>
      </c>
      <c r="W241" s="7">
        <v>16.785449053828053</v>
      </c>
      <c r="X241" s="7">
        <v>15.878267276605195</v>
      </c>
      <c r="Y241" s="7">
        <v>13.477700881763864</v>
      </c>
      <c r="Z241" s="7">
        <v>11.183318099606565</v>
      </c>
      <c r="AA241" s="7">
        <v>11.865549832893125</v>
      </c>
      <c r="AB241" s="7">
        <v>1.1659614849628883</v>
      </c>
      <c r="AC241" s="7">
        <v>41.843833401711208</v>
      </c>
      <c r="AD241">
        <v>16.785449053828053</v>
      </c>
      <c r="AE241">
        <v>15.537400914907796</v>
      </c>
      <c r="AF241">
        <v>10.415976543086764</v>
      </c>
      <c r="AG241">
        <v>3.8066361992131315</v>
      </c>
      <c r="AH241">
        <v>2.247487124009528</v>
      </c>
      <c r="AI241">
        <v>-27.925096287592773</v>
      </c>
      <c r="AJ241">
        <v>82.411500205133621</v>
      </c>
    </row>
    <row r="242" spans="1:36" x14ac:dyDescent="0.2">
      <c r="A242">
        <v>234</v>
      </c>
      <c r="B242" s="1">
        <v>7.9346824812153063</v>
      </c>
      <c r="C242" s="1">
        <v>7.4421068506914523</v>
      </c>
      <c r="D242" s="1">
        <v>14.055036644287558</v>
      </c>
      <c r="E242" s="1">
        <v>18.566377077143823</v>
      </c>
      <c r="F242" s="1">
        <v>16.398044588628395</v>
      </c>
      <c r="G242" s="1">
        <v>23.535432977168107</v>
      </c>
      <c r="H242" s="1">
        <v>20.420646835318355</v>
      </c>
      <c r="I242" s="6">
        <v>9.2254071182458812</v>
      </c>
      <c r="J242" s="6">
        <v>5.3699265358981378</v>
      </c>
      <c r="K242" s="6">
        <v>16.975313206285875</v>
      </c>
      <c r="L242" s="6">
        <v>14.476076399656341</v>
      </c>
      <c r="M242" s="6">
        <v>11.780390964700649</v>
      </c>
      <c r="N242" s="6">
        <v>8.922729055547709</v>
      </c>
      <c r="O242" s="6">
        <v>26.830142660195516</v>
      </c>
      <c r="P242" s="1">
        <v>10.098649275130018</v>
      </c>
      <c r="Q242" s="1">
        <v>7.749719487598278</v>
      </c>
      <c r="R242" s="1">
        <v>7.2862210694304332</v>
      </c>
      <c r="S242" s="1">
        <v>5.9415323312876751</v>
      </c>
      <c r="T242" s="1">
        <v>30.21461829666795</v>
      </c>
      <c r="U242" s="1">
        <v>-20.174558031242043</v>
      </c>
      <c r="V242" s="1">
        <v>7.9643283895827182</v>
      </c>
      <c r="W242" s="7">
        <v>24</v>
      </c>
      <c r="X242" s="7">
        <v>18.342351117875015</v>
      </c>
      <c r="Y242" s="7">
        <v>4.4779601190579132</v>
      </c>
      <c r="Z242" s="7">
        <v>18.7306405234769</v>
      </c>
      <c r="AA242" s="7">
        <v>22.463054537576177</v>
      </c>
      <c r="AB242" s="7">
        <v>14.197086950675869</v>
      </c>
      <c r="AC242" s="7">
        <v>33.254498714652961</v>
      </c>
      <c r="AD242">
        <v>24</v>
      </c>
      <c r="AE242">
        <v>19.233526676812527</v>
      </c>
      <c r="AF242">
        <v>-5.3335697916486513</v>
      </c>
      <c r="AG242">
        <v>18.901281046953798</v>
      </c>
      <c r="AH242">
        <v>26.091872709546408</v>
      </c>
      <c r="AI242">
        <v>4.6527173766896768</v>
      </c>
      <c r="AJ242">
        <v>56.643496143958878</v>
      </c>
    </row>
    <row r="243" spans="1:36" x14ac:dyDescent="0.2">
      <c r="A243">
        <v>235</v>
      </c>
      <c r="B243" s="1">
        <v>7.5150692691893637</v>
      </c>
      <c r="C243" s="1">
        <v>7.7487368209148713</v>
      </c>
      <c r="D243" s="1">
        <v>9.362884515985062</v>
      </c>
      <c r="E243" s="1">
        <v>18.326211897564978</v>
      </c>
      <c r="F243" s="1">
        <v>15.464967089111603</v>
      </c>
      <c r="G243" s="1">
        <v>21.640219455722789</v>
      </c>
      <c r="H243" s="1">
        <v>21.432823391431267</v>
      </c>
      <c r="I243" s="6">
        <v>13.725527847306312</v>
      </c>
      <c r="J243" s="6">
        <v>14.048461713492308</v>
      </c>
      <c r="K243" s="6">
        <v>8.7931883180568917</v>
      </c>
      <c r="L243" s="6">
        <v>19.603167736152034</v>
      </c>
      <c r="M243" s="6">
        <v>20.072588436904717</v>
      </c>
      <c r="N243" s="6">
        <v>30.552941597541832</v>
      </c>
      <c r="O243" s="6">
        <v>19.599366716246617</v>
      </c>
      <c r="P243" s="1">
        <v>13.154177624795672</v>
      </c>
      <c r="Q243" s="1">
        <v>14.444288937065721</v>
      </c>
      <c r="R243" s="1">
        <v>13.579617922073846</v>
      </c>
      <c r="S243" s="1">
        <v>10.859026941043929</v>
      </c>
      <c r="T243" s="1">
        <v>12.217207734379425</v>
      </c>
      <c r="U243" s="1">
        <v>23.420054341083564</v>
      </c>
      <c r="V243" s="1">
        <v>40.864790652145757</v>
      </c>
      <c r="W243" s="7">
        <v>4.7954045365156572</v>
      </c>
      <c r="X243" s="7">
        <v>-1.6092810045919847E-3</v>
      </c>
      <c r="Y243" s="7">
        <v>27.084832904884319</v>
      </c>
      <c r="Z243" s="7">
        <v>3.7324114563137152</v>
      </c>
      <c r="AA243" s="7">
        <v>18.302222765608715</v>
      </c>
      <c r="AB243" s="7">
        <v>13.343906451635611</v>
      </c>
      <c r="AC243" s="7">
        <v>22.446580469005202</v>
      </c>
      <c r="AD243">
        <v>4.7954045365156572</v>
      </c>
      <c r="AE243">
        <v>-8.2824139215068868</v>
      </c>
      <c r="AF243">
        <v>34.228457583547559</v>
      </c>
      <c r="AG243">
        <v>-11.095177087372569</v>
      </c>
      <c r="AH243">
        <v>16.730001222619606</v>
      </c>
      <c r="AI243">
        <v>2.519766129089029</v>
      </c>
      <c r="AJ243">
        <v>24.219741407015608</v>
      </c>
    </row>
    <row r="244" spans="1:36" x14ac:dyDescent="0.2">
      <c r="A244">
        <v>236</v>
      </c>
      <c r="B244" s="1">
        <v>5.0051424233064656</v>
      </c>
      <c r="C244" s="1">
        <v>17.27157633884071</v>
      </c>
      <c r="D244" s="1">
        <v>12.446264538245501</v>
      </c>
      <c r="E244" s="1">
        <v>20.049366941013165</v>
      </c>
      <c r="F244" s="1">
        <v>18.364762628010084</v>
      </c>
      <c r="G244" s="1">
        <v>20.318899016897362</v>
      </c>
      <c r="H244" s="1">
        <v>22.897702013804057</v>
      </c>
      <c r="I244" s="6">
        <v>8.8117355180253991</v>
      </c>
      <c r="J244" s="6">
        <v>11.919962781402159</v>
      </c>
      <c r="K244" s="6">
        <v>17.511647644262016</v>
      </c>
      <c r="L244" s="6">
        <v>22.176371845513529</v>
      </c>
      <c r="M244" s="6">
        <v>25.504773373958006</v>
      </c>
      <c r="N244" s="6">
        <v>13.492037556594061</v>
      </c>
      <c r="O244" s="6">
        <v>18.501566901583757</v>
      </c>
      <c r="P244" s="1">
        <v>8.0768838678145762</v>
      </c>
      <c r="Q244" s="1">
        <v>10.090949432461048</v>
      </c>
      <c r="R244" s="1">
        <v>17.018025694808006</v>
      </c>
      <c r="S244" s="1">
        <v>20.766227491872101</v>
      </c>
      <c r="T244" s="1">
        <v>19.148028379232471</v>
      </c>
      <c r="U244" s="1">
        <v>23.175301338929188</v>
      </c>
      <c r="V244" s="1">
        <v>38.915533791823663</v>
      </c>
      <c r="W244" s="7">
        <v>18.007895391993923</v>
      </c>
      <c r="X244" s="7">
        <v>25.542416452442161</v>
      </c>
      <c r="Y244" s="7">
        <v>14.829382572652463</v>
      </c>
      <c r="Z244" s="7">
        <v>29.011116178599707</v>
      </c>
      <c r="AA244" s="7">
        <v>12.767361813669691</v>
      </c>
      <c r="AB244" s="7">
        <v>19.769764431586765</v>
      </c>
      <c r="AC244" s="7">
        <v>38.554544066948807</v>
      </c>
      <c r="AD244">
        <v>18.007895391993923</v>
      </c>
      <c r="AE244">
        <v>30.033624678663241</v>
      </c>
      <c r="AF244">
        <v>12.781419502141809</v>
      </c>
      <c r="AG244">
        <v>39.462232357199412</v>
      </c>
      <c r="AH244">
        <v>4.2765640807568071</v>
      </c>
      <c r="AI244">
        <v>18.584411078966912</v>
      </c>
      <c r="AJ244">
        <v>72.543632200846417</v>
      </c>
    </row>
    <row r="245" spans="1:36" x14ac:dyDescent="0.2">
      <c r="A245">
        <v>237</v>
      </c>
      <c r="B245" s="1">
        <v>8.5041615278823812</v>
      </c>
      <c r="C245" s="1">
        <v>12.25780904376796</v>
      </c>
      <c r="D245" s="1">
        <v>14.533847581569628</v>
      </c>
      <c r="E245" s="1">
        <v>9.3014848180701613</v>
      </c>
      <c r="F245" s="1">
        <v>18.901133534370988</v>
      </c>
      <c r="G245" s="1">
        <v>15.592404956694853</v>
      </c>
      <c r="H245" s="1">
        <v>20.408200739720805</v>
      </c>
      <c r="I245" s="6">
        <v>5.988276921649784</v>
      </c>
      <c r="J245" s="6">
        <v>10.781483344921559</v>
      </c>
      <c r="K245" s="6">
        <v>14.011784563680603</v>
      </c>
      <c r="L245" s="6">
        <v>11.917969249031922</v>
      </c>
      <c r="M245" s="6">
        <v>14.358866616810909</v>
      </c>
      <c r="N245" s="6">
        <v>21.925331034843857</v>
      </c>
      <c r="O245" s="6">
        <v>33.240955343120831</v>
      </c>
      <c r="P245" s="1">
        <v>10.9432389862523</v>
      </c>
      <c r="Q245" s="1">
        <v>13.561311902056445</v>
      </c>
      <c r="R245" s="1">
        <v>10.793279420538074</v>
      </c>
      <c r="S245" s="1">
        <v>14.9791019862657</v>
      </c>
      <c r="T245" s="1">
        <v>31.357055792564182</v>
      </c>
      <c r="U245" s="1">
        <v>5.2226194515372697</v>
      </c>
      <c r="V245" s="1">
        <v>26.452294604256949</v>
      </c>
      <c r="W245" s="7">
        <v>17.045853000705222</v>
      </c>
      <c r="X245" s="7">
        <v>19.205136480958483</v>
      </c>
      <c r="Y245" s="7">
        <v>12.408984445920039</v>
      </c>
      <c r="Z245" s="7">
        <v>10.545022150926942</v>
      </c>
      <c r="AA245" s="7">
        <v>10.150172044229052</v>
      </c>
      <c r="AB245" s="7">
        <v>31.712082262210799</v>
      </c>
      <c r="AC245" s="7">
        <v>15.376339322750509</v>
      </c>
      <c r="AD245">
        <v>17.045853000705222</v>
      </c>
      <c r="AE245">
        <v>20.527704721437726</v>
      </c>
      <c r="AF245">
        <v>8.5457227803600677</v>
      </c>
      <c r="AG245">
        <v>2.530044301853883</v>
      </c>
      <c r="AH245">
        <v>-1.6121129004846286</v>
      </c>
      <c r="AI245">
        <v>48.440205655526995</v>
      </c>
      <c r="AJ245">
        <v>3.0090179682515297</v>
      </c>
    </row>
    <row r="246" spans="1:36" x14ac:dyDescent="0.2">
      <c r="A246">
        <v>238</v>
      </c>
      <c r="B246" s="1">
        <v>8.8230972871381734</v>
      </c>
      <c r="C246" s="1">
        <v>6.9025350394606271</v>
      </c>
      <c r="D246" s="1">
        <v>19.452493512665036</v>
      </c>
      <c r="E246" s="1">
        <v>20.936582463205983</v>
      </c>
      <c r="F246" s="1">
        <v>18.21259271892006</v>
      </c>
      <c r="G246" s="1">
        <v>24.536026657885724</v>
      </c>
      <c r="H246" s="1">
        <v>20.980227162530515</v>
      </c>
      <c r="I246" s="6">
        <v>7.431855289380418</v>
      </c>
      <c r="J246" s="6">
        <v>13.521768351429579</v>
      </c>
      <c r="K246" s="6">
        <v>21.334034138969606</v>
      </c>
      <c r="L246" s="6">
        <v>9.3071735096571917</v>
      </c>
      <c r="M246" s="6">
        <v>8.2144655169394802</v>
      </c>
      <c r="N246" s="6">
        <v>17.799149181037304</v>
      </c>
      <c r="O246" s="6">
        <v>14.134361925120572</v>
      </c>
      <c r="P246" s="1">
        <v>6.8563676275924887</v>
      </c>
      <c r="Q246" s="1">
        <v>16.729260454357558</v>
      </c>
      <c r="R246" s="1">
        <v>23.652067849558286</v>
      </c>
      <c r="S246" s="1">
        <v>18.413192445419103</v>
      </c>
      <c r="T246" s="1">
        <v>5.16226193010381</v>
      </c>
      <c r="U246" s="1">
        <v>62.352348601188417</v>
      </c>
      <c r="V246" s="1">
        <v>11.571424301275416</v>
      </c>
      <c r="W246" s="7">
        <v>16.018076165080554</v>
      </c>
      <c r="X246" s="7">
        <v>10.3293317848507</v>
      </c>
      <c r="Y246" s="7">
        <v>34.873423477930181</v>
      </c>
      <c r="Z246" s="7">
        <v>34.959731748144634</v>
      </c>
      <c r="AA246" s="7">
        <v>7.2577421390143613</v>
      </c>
      <c r="AB246" s="7">
        <v>31.712082262210799</v>
      </c>
      <c r="AC246" s="7">
        <v>12.756444607677853</v>
      </c>
      <c r="AD246">
        <v>16.018076165080554</v>
      </c>
      <c r="AE246">
        <v>7.2139976772760495</v>
      </c>
      <c r="AF246">
        <v>47.858491086377811</v>
      </c>
      <c r="AG246">
        <v>51.359463496289266</v>
      </c>
      <c r="AH246">
        <v>-8.1200801872176847</v>
      </c>
      <c r="AI246">
        <v>48.440205655526995</v>
      </c>
      <c r="AJ246">
        <v>-4.8506661769664383</v>
      </c>
    </row>
    <row r="247" spans="1:36" x14ac:dyDescent="0.2">
      <c r="A247">
        <v>239</v>
      </c>
      <c r="B247" s="1">
        <v>8.7662911846657625</v>
      </c>
      <c r="C247" s="1">
        <v>7.3761355763628647</v>
      </c>
      <c r="D247" s="1">
        <v>14.936243378692694</v>
      </c>
      <c r="E247" s="1">
        <v>12.081456182617359</v>
      </c>
      <c r="F247" s="1">
        <v>18.136581935259091</v>
      </c>
      <c r="G247" s="1">
        <v>21.014142669149663</v>
      </c>
      <c r="H247" s="1">
        <v>20.137053359601936</v>
      </c>
      <c r="I247" s="6">
        <v>11.14525733994048</v>
      </c>
      <c r="J247" s="6">
        <v>15.085097192774832</v>
      </c>
      <c r="K247" s="6">
        <v>28.177918465457502</v>
      </c>
      <c r="L247" s="6">
        <v>15.12139447822069</v>
      </c>
      <c r="M247" s="6">
        <v>24.515604233145005</v>
      </c>
      <c r="N247" s="6">
        <v>17.416354712303235</v>
      </c>
      <c r="O247" s="6">
        <v>24.061848315563481</v>
      </c>
      <c r="P247" s="1">
        <v>5.2401627468284122</v>
      </c>
      <c r="Q247" s="1">
        <v>12.221497033970964</v>
      </c>
      <c r="R247" s="1">
        <v>17.649056354182662</v>
      </c>
      <c r="S247" s="1">
        <v>16.816693179446279</v>
      </c>
      <c r="T247" s="1">
        <v>13.515420613610347</v>
      </c>
      <c r="U247" s="1">
        <v>30.160329251121155</v>
      </c>
      <c r="V247" s="1">
        <v>30.207595482524994</v>
      </c>
      <c r="W247" s="7">
        <v>11.708067370870456</v>
      </c>
      <c r="X247" s="7">
        <v>17.264760598853588</v>
      </c>
      <c r="Y247" s="7">
        <v>16.328614054225113</v>
      </c>
      <c r="Z247" s="7">
        <v>28.62724935732648</v>
      </c>
      <c r="AA247" s="7">
        <v>38.843714491084476</v>
      </c>
      <c r="AB247" s="7">
        <v>22.541172305409379</v>
      </c>
      <c r="AC247" s="7">
        <v>20.001473555383949</v>
      </c>
      <c r="AD247">
        <v>11.708067370870456</v>
      </c>
      <c r="AE247">
        <v>17.617140898280383</v>
      </c>
      <c r="AF247">
        <v>15.40507459489395</v>
      </c>
      <c r="AG247">
        <v>38.694498714652958</v>
      </c>
      <c r="AH247">
        <v>62.948357604940064</v>
      </c>
      <c r="AI247">
        <v>25.512930763523453</v>
      </c>
      <c r="AJ247">
        <v>16.884420666151854</v>
      </c>
    </row>
    <row r="248" spans="1:36" x14ac:dyDescent="0.2">
      <c r="A248">
        <v>240</v>
      </c>
      <c r="B248" s="1">
        <v>10.258915213873003</v>
      </c>
      <c r="C248" s="1">
        <v>10.819109055357851</v>
      </c>
      <c r="D248" s="1">
        <v>15.686445959916039</v>
      </c>
      <c r="E248" s="1">
        <v>16.666120132646629</v>
      </c>
      <c r="F248" s="1">
        <v>21.164953876313337</v>
      </c>
      <c r="G248" s="1">
        <v>21.077348691155439</v>
      </c>
      <c r="H248" s="1">
        <v>23.724843759193885</v>
      </c>
      <c r="I248" s="6">
        <v>5.616853901847402</v>
      </c>
      <c r="J248" s="6">
        <v>12.635000375485628</v>
      </c>
      <c r="K248" s="6">
        <v>7.4633049173986201</v>
      </c>
      <c r="L248" s="6">
        <v>14.792279160710809</v>
      </c>
      <c r="M248" s="6">
        <v>15.548225063039805</v>
      </c>
      <c r="N248" s="6">
        <v>26.777244229225388</v>
      </c>
      <c r="O248" s="6">
        <v>17.279538749724356</v>
      </c>
      <c r="P248" s="1">
        <v>8.3007294962531812</v>
      </c>
      <c r="Q248" s="1">
        <v>17.319297238220344</v>
      </c>
      <c r="R248" s="1">
        <v>14.522491697006373</v>
      </c>
      <c r="S248" s="1">
        <v>22.970477464916911</v>
      </c>
      <c r="T248" s="1">
        <v>11.616167522227645</v>
      </c>
      <c r="U248" s="1">
        <v>32.044857439475535</v>
      </c>
      <c r="V248" s="1">
        <v>-9.8305066437233286</v>
      </c>
      <c r="W248" s="7">
        <v>-2.0937489975793254E-4</v>
      </c>
      <c r="X248" s="7">
        <v>16.713684566519181</v>
      </c>
      <c r="Y248" s="7">
        <v>24.973315887249544</v>
      </c>
      <c r="Z248" s="7">
        <v>15.365000080541943</v>
      </c>
      <c r="AA248" s="7">
        <v>30.169665809768638</v>
      </c>
      <c r="AB248" s="7">
        <v>23.235186314262265</v>
      </c>
      <c r="AC248" s="7">
        <v>36.521851176727495</v>
      </c>
      <c r="AD248">
        <v>-2.0937489975793254E-4</v>
      </c>
      <c r="AE248">
        <v>16.790526849778772</v>
      </c>
      <c r="AF248">
        <v>30.533302802686705</v>
      </c>
      <c r="AG248">
        <v>12.170000161083891</v>
      </c>
      <c r="AH248">
        <v>43.431748071979435</v>
      </c>
      <c r="AI248">
        <v>27.247965785655659</v>
      </c>
      <c r="AJ248">
        <v>66.445553530182494</v>
      </c>
    </row>
    <row r="249" spans="1:36" x14ac:dyDescent="0.2">
      <c r="A249">
        <v>241</v>
      </c>
      <c r="B249" s="1">
        <v>15.432072021409391</v>
      </c>
      <c r="C249" s="1">
        <v>18.881069767147721</v>
      </c>
      <c r="D249" s="1">
        <v>17.746376655914901</v>
      </c>
      <c r="E249" s="1">
        <v>19.111917451382542</v>
      </c>
      <c r="F249" s="1">
        <v>21.260453495187235</v>
      </c>
      <c r="G249" s="1">
        <v>22.78142493096847</v>
      </c>
      <c r="H249" s="1">
        <v>20.446302336621994</v>
      </c>
      <c r="I249" s="6">
        <v>5.8066983040850326</v>
      </c>
      <c r="J249" s="6">
        <v>13.410527509315598</v>
      </c>
      <c r="K249" s="6">
        <v>9.5619059149926269</v>
      </c>
      <c r="L249" s="6">
        <v>12.83880325357433</v>
      </c>
      <c r="M249" s="6">
        <v>27.507552969232066</v>
      </c>
      <c r="N249" s="6">
        <v>28.112266133269756</v>
      </c>
      <c r="O249" s="6">
        <v>18.381342829232029</v>
      </c>
      <c r="P249" s="1">
        <v>15.257749540441475</v>
      </c>
      <c r="Q249" s="1">
        <v>10.170973128058774</v>
      </c>
      <c r="R249" s="1">
        <v>20.080861912691145</v>
      </c>
      <c r="S249" s="1">
        <v>6.3654105319687488</v>
      </c>
      <c r="T249" s="1">
        <v>5.9712277841485637</v>
      </c>
      <c r="U249" s="1">
        <v>15.071463044197815</v>
      </c>
      <c r="V249" s="1">
        <v>18.083733694454065</v>
      </c>
      <c r="W249" s="7">
        <v>9.9678158064299858</v>
      </c>
      <c r="X249" s="7">
        <v>28.323671298742404</v>
      </c>
      <c r="Y249" s="7">
        <v>34.873196521039958</v>
      </c>
      <c r="Z249" s="7">
        <v>28.62724935732648</v>
      </c>
      <c r="AA249" s="7">
        <v>11.998969056279046</v>
      </c>
      <c r="AB249" s="7">
        <v>21.282974177856513</v>
      </c>
      <c r="AC249" s="7">
        <v>18.899202329358666</v>
      </c>
      <c r="AD249">
        <v>9.9678158064299858</v>
      </c>
      <c r="AE249">
        <v>34.205506948113609</v>
      </c>
      <c r="AF249">
        <v>47.858093911819928</v>
      </c>
      <c r="AG249">
        <v>38.694498714652958</v>
      </c>
      <c r="AH249">
        <v>2.5476803766278531</v>
      </c>
      <c r="AI249">
        <v>22.367435444641281</v>
      </c>
      <c r="AJ249">
        <v>13.577606988075999</v>
      </c>
    </row>
    <row r="250" spans="1:36" x14ac:dyDescent="0.2">
      <c r="A250">
        <v>242</v>
      </c>
      <c r="B250" s="1">
        <v>7.8814761720256685</v>
      </c>
      <c r="C250" s="1">
        <v>11.846917699032819</v>
      </c>
      <c r="D250" s="1">
        <v>6.3751804436499917</v>
      </c>
      <c r="E250" s="1">
        <v>20.243528123470455</v>
      </c>
      <c r="F250" s="1">
        <v>14.125028627726508</v>
      </c>
      <c r="G250" s="1">
        <v>20.709498467441662</v>
      </c>
      <c r="H250" s="1">
        <v>24.253840449888479</v>
      </c>
      <c r="I250" s="6">
        <v>10.709533057498865</v>
      </c>
      <c r="J250" s="6">
        <v>7.7710509534804277</v>
      </c>
      <c r="K250" s="6">
        <v>11.220988655977893</v>
      </c>
      <c r="L250" s="6">
        <v>15.589477405020414</v>
      </c>
      <c r="M250" s="6">
        <v>18.949981638667978</v>
      </c>
      <c r="N250" s="6">
        <v>13.973603764513623</v>
      </c>
      <c r="O250" s="6">
        <v>16.263318870606419</v>
      </c>
      <c r="P250" s="1">
        <v>11.637482052757921</v>
      </c>
      <c r="Q250" s="1">
        <v>9.1527002500250685</v>
      </c>
      <c r="R250" s="1">
        <v>-3.7730074637205249</v>
      </c>
      <c r="S250" s="1">
        <v>22.756955743999796</v>
      </c>
      <c r="T250" s="1">
        <v>13.904617213437874</v>
      </c>
      <c r="U250" s="1">
        <v>35.960030849084269</v>
      </c>
      <c r="V250" s="1">
        <v>23.349460068320191</v>
      </c>
      <c r="W250" s="7">
        <v>11.165988579303274</v>
      </c>
      <c r="X250" s="7">
        <v>6.5318625771401999</v>
      </c>
      <c r="Y250" s="7">
        <v>18.917359152657806</v>
      </c>
      <c r="Z250" s="7">
        <v>30.134279511888245</v>
      </c>
      <c r="AA250" s="7">
        <v>28.694607878599701</v>
      </c>
      <c r="AB250" s="7">
        <v>16.435127874355409</v>
      </c>
      <c r="AC250" s="7">
        <v>16.970125813595764</v>
      </c>
      <c r="AD250">
        <v>11.165988579303274</v>
      </c>
      <c r="AE250">
        <v>1.5177938657103003</v>
      </c>
      <c r="AF250">
        <v>19.935378517151157</v>
      </c>
      <c r="AG250">
        <v>41.708559023776488</v>
      </c>
      <c r="AH250">
        <v>40.112867726849331</v>
      </c>
      <c r="AI250">
        <v>10.247819685888524</v>
      </c>
      <c r="AJ250">
        <v>7.7903774407873003</v>
      </c>
    </row>
    <row r="251" spans="1:36" x14ac:dyDescent="0.2">
      <c r="A251">
        <v>243</v>
      </c>
      <c r="B251" s="1">
        <v>10.785255908575188</v>
      </c>
      <c r="C251" s="1">
        <v>14.770084962391898</v>
      </c>
      <c r="D251" s="1">
        <v>17.126125881453639</v>
      </c>
      <c r="E251" s="1">
        <v>21.111544139098736</v>
      </c>
      <c r="F251" s="1">
        <v>17.912540771317889</v>
      </c>
      <c r="G251" s="1">
        <v>19.742938397227476</v>
      </c>
      <c r="H251" s="1">
        <v>18.218134812467227</v>
      </c>
      <c r="I251" s="6">
        <v>11.388169840629393</v>
      </c>
      <c r="J251" s="6">
        <v>5.972411367679805</v>
      </c>
      <c r="K251" s="6">
        <v>17.215851778946867</v>
      </c>
      <c r="L251" s="6">
        <v>12.387147587256901</v>
      </c>
      <c r="M251" s="6">
        <v>22.635944455152909</v>
      </c>
      <c r="N251" s="6">
        <v>21.645024014760352</v>
      </c>
      <c r="O251" s="6">
        <v>21.540607295372833</v>
      </c>
      <c r="P251" s="1">
        <v>12.408146951057173</v>
      </c>
      <c r="Q251" s="1">
        <v>4.506604365433609</v>
      </c>
      <c r="R251" s="1">
        <v>11.274213714190772</v>
      </c>
      <c r="S251" s="1">
        <v>23.431117273880187</v>
      </c>
      <c r="T251" s="1">
        <v>24.852970941337549</v>
      </c>
      <c r="U251" s="1">
        <v>9.2469374002513884</v>
      </c>
      <c r="V251" s="1">
        <v>29.942172563659533</v>
      </c>
      <c r="W251" s="7">
        <v>9.6441491519907334</v>
      </c>
      <c r="X251" s="7">
        <v>25.542416452442161</v>
      </c>
      <c r="Y251" s="7">
        <v>-2.3996782640870682E-4</v>
      </c>
      <c r="Z251" s="7">
        <v>28.62724935732648</v>
      </c>
      <c r="AA251" s="7">
        <v>0.17089866185087574</v>
      </c>
      <c r="AB251" s="7">
        <v>24.3901935276402</v>
      </c>
      <c r="AC251" s="7">
        <v>37.301312033828381</v>
      </c>
      <c r="AD251">
        <v>9.6441491519907334</v>
      </c>
      <c r="AE251">
        <v>30.033624678663241</v>
      </c>
      <c r="AF251">
        <v>-13.170419943696215</v>
      </c>
      <c r="AG251">
        <v>38.694498714652958</v>
      </c>
      <c r="AH251">
        <v>-24.065478010835534</v>
      </c>
      <c r="AI251">
        <v>30.135483819100507</v>
      </c>
      <c r="AJ251">
        <v>68.783936101485153</v>
      </c>
    </row>
    <row r="252" spans="1:36" x14ac:dyDescent="0.2">
      <c r="A252">
        <v>244</v>
      </c>
      <c r="B252" s="1">
        <v>8.9784844949184581</v>
      </c>
      <c r="C252" s="1">
        <v>14.123743608296284</v>
      </c>
      <c r="D252" s="1">
        <v>7.130343171779348</v>
      </c>
      <c r="E252" s="1">
        <v>17.78019343263211</v>
      </c>
      <c r="F252" s="1">
        <v>16.47607018053731</v>
      </c>
      <c r="G252" s="1">
        <v>16.82349543530453</v>
      </c>
      <c r="H252" s="1">
        <v>15.408420857556941</v>
      </c>
      <c r="I252" s="6">
        <v>7.7525931055645625</v>
      </c>
      <c r="J252" s="6">
        <v>5.4736599464784783</v>
      </c>
      <c r="K252" s="6">
        <v>8.6250598749141929</v>
      </c>
      <c r="L252" s="6">
        <v>11.741737805456937</v>
      </c>
      <c r="M252" s="6">
        <v>19.964822140573236</v>
      </c>
      <c r="N252" s="6">
        <v>18.992857605127718</v>
      </c>
      <c r="O252" s="6">
        <v>33.067601901886029</v>
      </c>
      <c r="P252" s="1">
        <v>11.454032159108422</v>
      </c>
      <c r="Q252" s="1">
        <v>11.638496025256901</v>
      </c>
      <c r="R252" s="1">
        <v>12.034919259260736</v>
      </c>
      <c r="S252" s="1">
        <v>23.490818318100139</v>
      </c>
      <c r="T252" s="1">
        <v>36.481482537141282</v>
      </c>
      <c r="U252" s="1">
        <v>4.0546719256605623</v>
      </c>
      <c r="V252" s="1">
        <v>20.084021462114901</v>
      </c>
      <c r="W252" s="7">
        <v>11.737974383190604</v>
      </c>
      <c r="X252" s="7">
        <v>10.528805037175937</v>
      </c>
      <c r="Y252" s="7">
        <v>18.626706134982452</v>
      </c>
      <c r="Z252" s="7">
        <v>8.5753628816168526</v>
      </c>
      <c r="AA252" s="7">
        <v>12.292363155885784</v>
      </c>
      <c r="AB252" s="7">
        <v>12.582880820443432</v>
      </c>
      <c r="AC252" s="7">
        <v>42.815947635169984</v>
      </c>
      <c r="AD252">
        <v>11.737974383190604</v>
      </c>
      <c r="AE252">
        <v>7.5132075557639055</v>
      </c>
      <c r="AF252">
        <v>19.4267357362193</v>
      </c>
      <c r="AG252">
        <v>-1.4092742367662954</v>
      </c>
      <c r="AH252">
        <v>3.207817100743013</v>
      </c>
      <c r="AI252">
        <v>0.61720205110858206</v>
      </c>
      <c r="AJ252">
        <v>85.327842905509939</v>
      </c>
    </row>
    <row r="253" spans="1:36" x14ac:dyDescent="0.2">
      <c r="A253">
        <v>245</v>
      </c>
      <c r="B253" s="1">
        <v>11.345738226213415</v>
      </c>
      <c r="C253" s="1">
        <v>18.012817936282435</v>
      </c>
      <c r="D253" s="1">
        <v>10.775333950355417</v>
      </c>
      <c r="E253" s="1">
        <v>16.47880262096233</v>
      </c>
      <c r="F253" s="1">
        <v>18.761803172109715</v>
      </c>
      <c r="G253" s="1">
        <v>19.998213863471985</v>
      </c>
      <c r="H253" s="1">
        <v>20.880955160501181</v>
      </c>
      <c r="I253" s="6">
        <v>11.273779952993236</v>
      </c>
      <c r="J253" s="6">
        <v>15.216605815840685</v>
      </c>
      <c r="K253" s="6">
        <v>10.735549093151077</v>
      </c>
      <c r="L253" s="6">
        <v>17.775445282778136</v>
      </c>
      <c r="M253" s="6">
        <v>17.470962269550633</v>
      </c>
      <c r="N253" s="6">
        <v>11.607692102709628</v>
      </c>
      <c r="O253" s="6">
        <v>14.370530701341293</v>
      </c>
      <c r="P253" s="1">
        <v>7.41844440463671</v>
      </c>
      <c r="Q253" s="1">
        <v>3.8307570946334053</v>
      </c>
      <c r="R253" s="1">
        <v>19.317324819894051</v>
      </c>
      <c r="S253" s="1">
        <v>15.753599472320662</v>
      </c>
      <c r="T253" s="1">
        <v>33.947467170014178</v>
      </c>
      <c r="U253" s="1">
        <v>31.562777429537626</v>
      </c>
      <c r="V253" s="1">
        <v>10.73061251971358</v>
      </c>
      <c r="W253" s="7">
        <v>5.6449061830122771</v>
      </c>
      <c r="X253" s="7">
        <v>12.579910778887285</v>
      </c>
      <c r="Y253" s="7">
        <v>22.237507842927673</v>
      </c>
      <c r="Z253" s="7">
        <v>12.218501637343619</v>
      </c>
      <c r="AA253" s="7">
        <v>11.165234333238834</v>
      </c>
      <c r="AB253" s="7">
        <v>13.766661502190125</v>
      </c>
      <c r="AC253" s="7">
        <v>18.648024497555348</v>
      </c>
      <c r="AD253">
        <v>5.6449061830122771</v>
      </c>
      <c r="AE253">
        <v>10.589866168330929</v>
      </c>
      <c r="AF253">
        <v>25.745638725123431</v>
      </c>
      <c r="AG253">
        <v>5.8770032746872403</v>
      </c>
      <c r="AH253">
        <v>0.67177724978737585</v>
      </c>
      <c r="AI253">
        <v>3.5766537554753168</v>
      </c>
      <c r="AJ253">
        <v>12.824073492666047</v>
      </c>
    </row>
    <row r="254" spans="1:36" x14ac:dyDescent="0.2">
      <c r="A254">
        <v>246</v>
      </c>
      <c r="B254" s="1">
        <v>11.363872439928235</v>
      </c>
      <c r="C254" s="1">
        <v>10.380722404688091</v>
      </c>
      <c r="D254" s="1">
        <v>13.498817814659251</v>
      </c>
      <c r="E254" s="1">
        <v>20.262822308440946</v>
      </c>
      <c r="F254" s="1">
        <v>15.157197441215432</v>
      </c>
      <c r="G254" s="1">
        <v>20.525038460455583</v>
      </c>
      <c r="H254" s="1">
        <v>21.973709751665432</v>
      </c>
      <c r="I254" s="6">
        <v>9.9132333331218661</v>
      </c>
      <c r="J254" s="6">
        <v>18.294969783973528</v>
      </c>
      <c r="K254" s="6">
        <v>11.511771198931495</v>
      </c>
      <c r="L254" s="6">
        <v>22.558791279412208</v>
      </c>
      <c r="M254" s="6">
        <v>16.524241277962613</v>
      </c>
      <c r="N254" s="6">
        <v>29.40232714643917</v>
      </c>
      <c r="O254" s="6">
        <v>27.047749345646174</v>
      </c>
      <c r="P254" s="1">
        <v>9.2268784996701001</v>
      </c>
      <c r="Q254" s="1">
        <v>16.506169076801228</v>
      </c>
      <c r="R254" s="1">
        <v>12.863542998293163</v>
      </c>
      <c r="S254" s="1">
        <v>22.673065961059841</v>
      </c>
      <c r="T254" s="1">
        <v>11.907331341906268</v>
      </c>
      <c r="U254" s="1">
        <v>10.474235807997449</v>
      </c>
      <c r="V254" s="1">
        <v>37.095924057846879</v>
      </c>
      <c r="W254" s="7">
        <v>24</v>
      </c>
      <c r="X254" s="7">
        <v>23.440716137032993</v>
      </c>
      <c r="Y254" s="7">
        <v>18.610429502409904</v>
      </c>
      <c r="Z254" s="7">
        <v>27.039951805408762</v>
      </c>
      <c r="AA254" s="7">
        <v>6.1821796231318853</v>
      </c>
      <c r="AB254" s="7">
        <v>11.167174046154912</v>
      </c>
      <c r="AC254" s="7">
        <v>18.249704823066473</v>
      </c>
      <c r="AD254">
        <v>24</v>
      </c>
      <c r="AE254">
        <v>26.881074205549488</v>
      </c>
      <c r="AF254">
        <v>19.398251629217334</v>
      </c>
      <c r="AG254">
        <v>35.519903610817522</v>
      </c>
      <c r="AH254">
        <v>-10.540095847953257</v>
      </c>
      <c r="AI254">
        <v>-2.9220648846127122</v>
      </c>
      <c r="AJ254">
        <v>11.629114469199417</v>
      </c>
    </row>
    <row r="255" spans="1:36" x14ac:dyDescent="0.2">
      <c r="A255">
        <v>247</v>
      </c>
      <c r="B255" s="1">
        <v>6.5229184174003807</v>
      </c>
      <c r="C255" s="1">
        <v>11.510893616291874</v>
      </c>
      <c r="D255" s="1">
        <v>12.271634161608121</v>
      </c>
      <c r="E255" s="1">
        <v>15.657509083132172</v>
      </c>
      <c r="F255" s="1">
        <v>15.865728852565418</v>
      </c>
      <c r="G255" s="1">
        <v>18.568699202967675</v>
      </c>
      <c r="H255" s="1">
        <v>20.6166684238942</v>
      </c>
      <c r="I255" s="6">
        <v>5.1615388619051945</v>
      </c>
      <c r="J255" s="6">
        <v>14.101444786920206</v>
      </c>
      <c r="K255" s="6">
        <v>18.094308713753229</v>
      </c>
      <c r="L255" s="6">
        <v>12.60868005411762</v>
      </c>
      <c r="M255" s="6">
        <v>9.5277193041106116</v>
      </c>
      <c r="N255" s="6">
        <v>11.874252551151109</v>
      </c>
      <c r="O255" s="6">
        <v>17.572552752688555</v>
      </c>
      <c r="P255" s="1">
        <v>8.4639702700400772</v>
      </c>
      <c r="Q255" s="1">
        <v>17.880987018283466</v>
      </c>
      <c r="R255" s="1">
        <v>19.679048680898646</v>
      </c>
      <c r="S255" s="1">
        <v>9.294258653417824</v>
      </c>
      <c r="T255" s="1">
        <v>28.668988541877891</v>
      </c>
      <c r="U255" s="1">
        <v>15.288283923122666</v>
      </c>
      <c r="V255" s="1">
        <v>48.832298827254363</v>
      </c>
      <c r="W255" s="7">
        <v>30.900189600663555</v>
      </c>
      <c r="X255" s="7">
        <v>13.457157686173908</v>
      </c>
      <c r="Y255" s="7">
        <v>13.566825152244681</v>
      </c>
      <c r="Z255" s="7">
        <v>15.696900737831834</v>
      </c>
      <c r="AA255" s="7">
        <v>4.747100055304478</v>
      </c>
      <c r="AB255" s="7">
        <v>31.712082262210799</v>
      </c>
      <c r="AC255" s="7">
        <v>42.815547107276799</v>
      </c>
      <c r="AD255">
        <v>30.900189600663555</v>
      </c>
      <c r="AE255">
        <v>11.90573652926086</v>
      </c>
      <c r="AF255">
        <v>10.571944016428194</v>
      </c>
      <c r="AG255">
        <v>12.83380147566367</v>
      </c>
      <c r="AH255">
        <v>-13.769024875564922</v>
      </c>
      <c r="AI255">
        <v>48.440205655526995</v>
      </c>
      <c r="AJ255">
        <v>85.326641321830394</v>
      </c>
    </row>
    <row r="256" spans="1:36" x14ac:dyDescent="0.2">
      <c r="A256">
        <v>248</v>
      </c>
      <c r="B256" s="1">
        <v>11.710654809874001</v>
      </c>
      <c r="C256" s="1">
        <v>12.399040929966064</v>
      </c>
      <c r="D256" s="1">
        <v>11.508694970525699</v>
      </c>
      <c r="E256" s="1">
        <v>13.088650234626366</v>
      </c>
      <c r="F256" s="1">
        <v>19.226921259680143</v>
      </c>
      <c r="G256" s="1">
        <v>22.000875244713612</v>
      </c>
      <c r="H256" s="1">
        <v>20.661715861219413</v>
      </c>
      <c r="I256" s="6">
        <v>7.7815501301269485</v>
      </c>
      <c r="J256" s="6">
        <v>8.3851684242915994</v>
      </c>
      <c r="K256" s="6">
        <v>11.548236328251129</v>
      </c>
      <c r="L256" s="6">
        <v>9.5932306448947777</v>
      </c>
      <c r="M256" s="6">
        <v>12.678395113866953</v>
      </c>
      <c r="N256" s="6">
        <v>26.642117409508259</v>
      </c>
      <c r="O256" s="6">
        <v>15.15295723022674</v>
      </c>
      <c r="P256" s="1">
        <v>13.560636030757092</v>
      </c>
      <c r="Q256" s="1">
        <v>10.805795668434882</v>
      </c>
      <c r="R256" s="1">
        <v>15.339208694999925</v>
      </c>
      <c r="S256" s="1">
        <v>19.348508198386732</v>
      </c>
      <c r="T256" s="1">
        <v>32.444132456568198</v>
      </c>
      <c r="U256" s="1">
        <v>33.159543280244065</v>
      </c>
      <c r="V256" s="1">
        <v>43.725174004746698</v>
      </c>
      <c r="W256" s="7">
        <v>8.4643853896267345</v>
      </c>
      <c r="X256" s="7">
        <v>17.477348017260667</v>
      </c>
      <c r="Y256" s="7">
        <v>1.3222194849662299</v>
      </c>
      <c r="Z256" s="7">
        <v>4.7367291186084826</v>
      </c>
      <c r="AA256" s="7">
        <v>16.456762400340224</v>
      </c>
      <c r="AB256" s="7">
        <v>13.061241131298457</v>
      </c>
      <c r="AC256" s="7">
        <v>10.346242780223303</v>
      </c>
      <c r="AD256">
        <v>8.4643853896267345</v>
      </c>
      <c r="AE256">
        <v>17.936022025891003</v>
      </c>
      <c r="AF256">
        <v>-10.856115901309096</v>
      </c>
      <c r="AG256">
        <v>-9.0865417627830336</v>
      </c>
      <c r="AH256">
        <v>12.577715400765506</v>
      </c>
      <c r="AI256">
        <v>1.813102828246143</v>
      </c>
      <c r="AJ256">
        <v>-12.081271659330087</v>
      </c>
    </row>
    <row r="257" spans="1:36" x14ac:dyDescent="0.2">
      <c r="A257">
        <v>249</v>
      </c>
      <c r="B257" s="1">
        <v>7.9437337511151416</v>
      </c>
      <c r="C257" s="1">
        <v>11.730630654580743</v>
      </c>
      <c r="D257" s="1">
        <v>13.524629242770576</v>
      </c>
      <c r="E257" s="1">
        <v>18.373770194207793</v>
      </c>
      <c r="F257" s="1">
        <v>17.335719749162877</v>
      </c>
      <c r="G257" s="1">
        <v>29.018683094040767</v>
      </c>
      <c r="H257" s="1">
        <v>23.755550772791455</v>
      </c>
      <c r="I257" s="6">
        <v>10.470255998921633</v>
      </c>
      <c r="J257" s="6">
        <v>17.789686644183082</v>
      </c>
      <c r="K257" s="6">
        <v>17.558482225983926</v>
      </c>
      <c r="L257" s="6">
        <v>16.95017164672144</v>
      </c>
      <c r="M257" s="6">
        <v>20.758557433075964</v>
      </c>
      <c r="N257" s="6">
        <v>20.758304975830388</v>
      </c>
      <c r="O257" s="6">
        <v>28.407175342155199</v>
      </c>
      <c r="P257" s="1">
        <v>8.3147743138472432</v>
      </c>
      <c r="Q257" s="1">
        <v>10.381190641811182</v>
      </c>
      <c r="R257" s="1">
        <v>14.67842578549409</v>
      </c>
      <c r="S257" s="1">
        <v>21.064174027532943</v>
      </c>
      <c r="T257" s="1">
        <v>13.020060609110029</v>
      </c>
      <c r="U257" s="1">
        <v>7.0421308949290022</v>
      </c>
      <c r="V257" s="1">
        <v>4.3116291709545038</v>
      </c>
      <c r="W257" s="7">
        <v>24</v>
      </c>
      <c r="X257" s="7">
        <v>21.744337127169665</v>
      </c>
      <c r="Y257" s="7">
        <v>11.355131687271868</v>
      </c>
      <c r="Z257" s="7">
        <v>36.858649559034063</v>
      </c>
      <c r="AA257" s="7">
        <v>-1.4522505787395977E-3</v>
      </c>
      <c r="AB257" s="7">
        <v>9.0380029145880325</v>
      </c>
      <c r="AC257" s="7">
        <v>14.534510803635524</v>
      </c>
      <c r="AD257">
        <v>24</v>
      </c>
      <c r="AE257">
        <v>24.336505690754496</v>
      </c>
      <c r="AF257">
        <v>6.701480452725769</v>
      </c>
      <c r="AG257">
        <v>55.157299118068131</v>
      </c>
      <c r="AH257">
        <v>-24.453267563802161</v>
      </c>
      <c r="AI257">
        <v>-8.2449927135299212</v>
      </c>
      <c r="AJ257">
        <v>0.48353241090657412</v>
      </c>
    </row>
    <row r="258" spans="1:36" x14ac:dyDescent="0.2">
      <c r="A258">
        <v>250</v>
      </c>
      <c r="B258" s="1">
        <v>12.232298195947894</v>
      </c>
      <c r="C258" s="1">
        <v>14.01286840201616</v>
      </c>
      <c r="D258" s="1">
        <v>21.803876652286512</v>
      </c>
      <c r="E258" s="1">
        <v>13.208560364365939</v>
      </c>
      <c r="F258" s="1">
        <v>15.972605865420608</v>
      </c>
      <c r="G258" s="1">
        <v>19.528191005896119</v>
      </c>
      <c r="H258" s="1">
        <v>23.633514622312834</v>
      </c>
      <c r="I258" s="6">
        <v>10.418152660193586</v>
      </c>
      <c r="J258" s="6">
        <v>12.499083439919717</v>
      </c>
      <c r="K258" s="6">
        <v>9.3672721977826683</v>
      </c>
      <c r="L258" s="6">
        <v>18.783164413915099</v>
      </c>
      <c r="M258" s="6">
        <v>24.099812469596522</v>
      </c>
      <c r="N258" s="6">
        <v>24.660587587173229</v>
      </c>
      <c r="O258" s="6">
        <v>23.21824757899244</v>
      </c>
      <c r="P258" s="1">
        <v>16.001250885939708</v>
      </c>
      <c r="Q258" s="1">
        <v>1.2531344461990841</v>
      </c>
      <c r="R258" s="1">
        <v>4.7419428217746962</v>
      </c>
      <c r="S258" s="1">
        <v>20.11401115373662</v>
      </c>
      <c r="T258" s="1">
        <v>26.332451648271316</v>
      </c>
      <c r="U258" s="1">
        <v>35.407840643869221</v>
      </c>
      <c r="V258" s="1">
        <v>5.154596866265539</v>
      </c>
      <c r="W258" s="7">
        <v>15.13009782696467</v>
      </c>
      <c r="X258" s="7">
        <v>14.07497970754614</v>
      </c>
      <c r="Y258" s="7">
        <v>19.264987559186672</v>
      </c>
      <c r="Z258" s="7">
        <v>11.704045902912908</v>
      </c>
      <c r="AA258" s="7">
        <v>-1.7139822188387476E-3</v>
      </c>
      <c r="AB258" s="7">
        <v>27.790999843719153</v>
      </c>
      <c r="AC258" s="7">
        <v>33.254498714652961</v>
      </c>
      <c r="AD258">
        <v>15.13009782696467</v>
      </c>
      <c r="AE258">
        <v>12.832469561319211</v>
      </c>
      <c r="AF258">
        <v>20.543728228576676</v>
      </c>
      <c r="AG258">
        <v>4.8480918058258178</v>
      </c>
      <c r="AH258">
        <v>-24.453856459992387</v>
      </c>
      <c r="AI258">
        <v>38.637499609297883</v>
      </c>
      <c r="AJ258">
        <v>56.643496143958878</v>
      </c>
    </row>
    <row r="259" spans="1:36" x14ac:dyDescent="0.2">
      <c r="A259">
        <v>251</v>
      </c>
      <c r="B259" s="1">
        <v>7.5178691993251805</v>
      </c>
      <c r="C259" s="1">
        <v>11.144717202456302</v>
      </c>
      <c r="D259" s="1">
        <v>10.540688321768062</v>
      </c>
      <c r="E259" s="1">
        <v>13.961222600329309</v>
      </c>
      <c r="F259" s="1">
        <v>16.815517862603251</v>
      </c>
      <c r="G259" s="1">
        <v>21.553746982270894</v>
      </c>
      <c r="H259" s="1">
        <v>22.657050790280852</v>
      </c>
      <c r="I259" s="6">
        <v>8.5971274801147128</v>
      </c>
      <c r="J259" s="6">
        <v>10.938743499010458</v>
      </c>
      <c r="K259" s="6">
        <v>19.510628740387798</v>
      </c>
      <c r="L259" s="6">
        <v>13.473126442996799</v>
      </c>
      <c r="M259" s="6">
        <v>15.958702333443963</v>
      </c>
      <c r="N259" s="6">
        <v>19.299193663958878</v>
      </c>
      <c r="O259" s="6">
        <v>19.82085709913904</v>
      </c>
      <c r="P259" s="1">
        <v>7.5740926613874278</v>
      </c>
      <c r="Q259" s="1">
        <v>21.543459560208927</v>
      </c>
      <c r="R259" s="1">
        <v>9.3832066306043522</v>
      </c>
      <c r="S259" s="1">
        <v>28.290041235078107</v>
      </c>
      <c r="T259" s="1">
        <v>23.198557563103968</v>
      </c>
      <c r="U259" s="1">
        <v>24.362077224353204</v>
      </c>
      <c r="V259" s="1">
        <v>21.172982695346004</v>
      </c>
      <c r="W259" s="7">
        <v>13.426580370385004</v>
      </c>
      <c r="X259" s="7">
        <v>13.769962756555421</v>
      </c>
      <c r="Y259" s="7">
        <v>13.923635458547992</v>
      </c>
      <c r="Z259" s="7">
        <v>16.943217523746984</v>
      </c>
      <c r="AA259" s="7">
        <v>21.458710503717935</v>
      </c>
      <c r="AB259" s="7">
        <v>24.12618614262589</v>
      </c>
      <c r="AC259" s="7">
        <v>39.905548625694266</v>
      </c>
      <c r="AD259">
        <v>13.426580370385004</v>
      </c>
      <c r="AE259">
        <v>12.374944134833132</v>
      </c>
      <c r="AF259">
        <v>11.196362052458984</v>
      </c>
      <c r="AG259">
        <v>15.32643504749397</v>
      </c>
      <c r="AH259">
        <v>23.832098633365359</v>
      </c>
      <c r="AI259">
        <v>29.475465356564722</v>
      </c>
      <c r="AJ259">
        <v>76.596645877082793</v>
      </c>
    </row>
    <row r="260" spans="1:36" x14ac:dyDescent="0.2">
      <c r="A260">
        <v>252</v>
      </c>
      <c r="B260" s="1">
        <v>9.5529421005897213</v>
      </c>
      <c r="C260" s="1">
        <v>10.639716799110975</v>
      </c>
      <c r="D260" s="1">
        <v>10.221568980284353</v>
      </c>
      <c r="E260" s="1">
        <v>22.215205407998599</v>
      </c>
      <c r="F260" s="1">
        <v>21.917762655827595</v>
      </c>
      <c r="G260" s="1">
        <v>19.330974378780265</v>
      </c>
      <c r="H260" s="1">
        <v>21.797449183330563</v>
      </c>
      <c r="I260" s="6">
        <v>5.6989467507870355</v>
      </c>
      <c r="J260" s="6">
        <v>10.139506014091957</v>
      </c>
      <c r="K260" s="6">
        <v>24.66143112135331</v>
      </c>
      <c r="L260" s="6">
        <v>16.04038477839099</v>
      </c>
      <c r="M260" s="6">
        <v>21.359114966692847</v>
      </c>
      <c r="N260" s="6">
        <v>22.156755267563859</v>
      </c>
      <c r="O260" s="6">
        <v>11.375055202569412</v>
      </c>
      <c r="P260" s="1">
        <v>4.9722176127159727</v>
      </c>
      <c r="Q260" s="1">
        <v>11.968064352077107</v>
      </c>
      <c r="R260" s="1">
        <v>20.26634829953694</v>
      </c>
      <c r="S260" s="1">
        <v>25.00384664548276</v>
      </c>
      <c r="T260" s="1">
        <v>5.0067382750481837</v>
      </c>
      <c r="U260" s="1">
        <v>27.021113808952315</v>
      </c>
      <c r="V260" s="1">
        <v>67.027218144624328</v>
      </c>
      <c r="W260" s="7">
        <v>16.663838668883088</v>
      </c>
      <c r="X260" s="7">
        <v>9.066788217944648</v>
      </c>
      <c r="Y260" s="7">
        <v>13.458879807372069</v>
      </c>
      <c r="Z260" s="7">
        <v>5.3385999200301528</v>
      </c>
      <c r="AA260" s="7">
        <v>18.539835086355112</v>
      </c>
      <c r="AB260" s="7">
        <v>12.87656506019429</v>
      </c>
      <c r="AC260" s="7">
        <v>0.87154206454467775</v>
      </c>
      <c r="AD260">
        <v>16.663838668883088</v>
      </c>
      <c r="AE260">
        <v>5.3201823269169717</v>
      </c>
      <c r="AF260">
        <v>10.383039662901121</v>
      </c>
      <c r="AG260">
        <v>-7.8828001599396931</v>
      </c>
      <c r="AH260">
        <v>17.264628944299005</v>
      </c>
      <c r="AI260">
        <v>1.3514126504857253</v>
      </c>
      <c r="AJ260">
        <v>-40.505373806365959</v>
      </c>
    </row>
    <row r="261" spans="1:36" x14ac:dyDescent="0.2">
      <c r="A261">
        <v>253</v>
      </c>
      <c r="B261" s="1">
        <v>5.2492767727157812</v>
      </c>
      <c r="C261" s="1">
        <v>13.248379665531974</v>
      </c>
      <c r="D261" s="1">
        <v>14.327666445005375</v>
      </c>
      <c r="E261" s="1">
        <v>16.609590370366231</v>
      </c>
      <c r="F261" s="1">
        <v>18.523149639469288</v>
      </c>
      <c r="G261" s="1">
        <v>27.832512866833881</v>
      </c>
      <c r="H261" s="1">
        <v>25.207581731676438</v>
      </c>
      <c r="I261" s="6">
        <v>11.51328582840129</v>
      </c>
      <c r="J261" s="6">
        <v>11.185218528154531</v>
      </c>
      <c r="K261" s="6">
        <v>17.197505880093814</v>
      </c>
      <c r="L261" s="6">
        <v>23.680286015034437</v>
      </c>
      <c r="M261" s="6">
        <v>23.351122416855443</v>
      </c>
      <c r="N261" s="6">
        <v>14.890089858707334</v>
      </c>
      <c r="O261" s="6">
        <v>15.644384552031322</v>
      </c>
      <c r="P261" s="1">
        <v>7.7673440894369774</v>
      </c>
      <c r="Q261" s="1">
        <v>17.934206421576029</v>
      </c>
      <c r="R261" s="1">
        <v>9.6189750344828724</v>
      </c>
      <c r="S261" s="1">
        <v>26.749137229164845</v>
      </c>
      <c r="T261" s="1">
        <v>7.2283820443077289</v>
      </c>
      <c r="U261" s="1">
        <v>28.075075107337504</v>
      </c>
      <c r="V261" s="1">
        <v>12.254119336556526</v>
      </c>
      <c r="W261" s="7">
        <v>11.220054037272904</v>
      </c>
      <c r="X261" s="7">
        <v>15.561292503049936</v>
      </c>
      <c r="Y261" s="7">
        <v>16.478541324635362</v>
      </c>
      <c r="Z261" s="7">
        <v>36.283788022559307</v>
      </c>
      <c r="AA261" s="7">
        <v>3.6030385030342655</v>
      </c>
      <c r="AB261" s="7">
        <v>10.702167523822606</v>
      </c>
      <c r="AC261" s="7">
        <v>42.817166045334254</v>
      </c>
      <c r="AD261">
        <v>11.220054037272904</v>
      </c>
      <c r="AE261">
        <v>15.061938754574902</v>
      </c>
      <c r="AF261">
        <v>15.667447318111885</v>
      </c>
      <c r="AG261">
        <v>54.007576045118611</v>
      </c>
      <c r="AH261">
        <v>-16.343163368172902</v>
      </c>
      <c r="AI261">
        <v>-4.0845811904434806</v>
      </c>
      <c r="AJ261">
        <v>85.331498136002779</v>
      </c>
    </row>
    <row r="262" spans="1:36" x14ac:dyDescent="0.2">
      <c r="A262">
        <v>254</v>
      </c>
      <c r="B262" s="1">
        <v>13.695970045092736</v>
      </c>
      <c r="C262" s="1">
        <v>9.1270956816323334</v>
      </c>
      <c r="D262" s="1">
        <v>14.989021455580671</v>
      </c>
      <c r="E262" s="1">
        <v>14.914116229606684</v>
      </c>
      <c r="F262" s="1">
        <v>15.541089973177261</v>
      </c>
      <c r="G262" s="1">
        <v>18.756029398663479</v>
      </c>
      <c r="H262" s="1">
        <v>20.25581024932503</v>
      </c>
      <c r="I262" s="6">
        <v>13.100531919311846</v>
      </c>
      <c r="J262" s="6">
        <v>13.949870052325167</v>
      </c>
      <c r="K262" s="6">
        <v>11.720519327119391</v>
      </c>
      <c r="L262" s="6">
        <v>23.250277185548576</v>
      </c>
      <c r="M262" s="6">
        <v>17.780414969915551</v>
      </c>
      <c r="N262" s="6">
        <v>22.985484755210845</v>
      </c>
      <c r="O262" s="6">
        <v>10.754338009896388</v>
      </c>
      <c r="P262" s="1">
        <v>5.6332316818591206</v>
      </c>
      <c r="Q262" s="1">
        <v>12.679150819225349</v>
      </c>
      <c r="R262" s="1">
        <v>21.538498099338675</v>
      </c>
      <c r="S262" s="1">
        <v>22.837463226856695</v>
      </c>
      <c r="T262" s="1">
        <v>33.334370784411405</v>
      </c>
      <c r="U262" s="1">
        <v>-2.4049513530647957</v>
      </c>
      <c r="V262" s="1">
        <v>16.103875216251879</v>
      </c>
      <c r="W262" s="7">
        <v>9.48144238484341</v>
      </c>
      <c r="X262" s="7">
        <v>25.542416452442161</v>
      </c>
      <c r="Y262" s="7">
        <v>13.86446804951734</v>
      </c>
      <c r="Z262" s="7">
        <v>7.902753840603471</v>
      </c>
      <c r="AA262" s="7">
        <v>14.065549134575917</v>
      </c>
      <c r="AB262" s="7">
        <v>33.497885210232432</v>
      </c>
      <c r="AC262" s="7">
        <v>33.254498714652961</v>
      </c>
      <c r="AD262">
        <v>9.48144238484341</v>
      </c>
      <c r="AE262">
        <v>30.033624678663241</v>
      </c>
      <c r="AF262">
        <v>11.092819086655346</v>
      </c>
      <c r="AG262">
        <v>-2.7544923187930577</v>
      </c>
      <c r="AH262">
        <v>7.1974855527958166</v>
      </c>
      <c r="AI262">
        <v>52.904713025581088</v>
      </c>
      <c r="AJ262">
        <v>56.643496143958878</v>
      </c>
    </row>
    <row r="263" spans="1:36" x14ac:dyDescent="0.2">
      <c r="A263">
        <v>255</v>
      </c>
      <c r="B263" s="1">
        <v>6.8409343694449039</v>
      </c>
      <c r="C263" s="1">
        <v>11.350234642242826</v>
      </c>
      <c r="D263" s="1">
        <v>8.3865157808157882</v>
      </c>
      <c r="E263" s="1">
        <v>14.83194439852277</v>
      </c>
      <c r="F263" s="1">
        <v>21.656080086864321</v>
      </c>
      <c r="G263" s="1">
        <v>14.689618315914366</v>
      </c>
      <c r="H263" s="1">
        <v>18.62966973503244</v>
      </c>
      <c r="I263" s="6">
        <v>11.124297391290202</v>
      </c>
      <c r="J263" s="6">
        <v>14.852898940317884</v>
      </c>
      <c r="K263" s="6">
        <v>14.162741236617991</v>
      </c>
      <c r="L263" s="6">
        <v>20.311363785910466</v>
      </c>
      <c r="M263" s="6">
        <v>23.032464211790021</v>
      </c>
      <c r="N263" s="6">
        <v>27.794181712489809</v>
      </c>
      <c r="O263" s="6">
        <v>25.664299225458095</v>
      </c>
      <c r="P263" s="1">
        <v>12.288824793311726</v>
      </c>
      <c r="Q263" s="1">
        <v>5.8459507525550558</v>
      </c>
      <c r="R263" s="1">
        <v>5.5201224987424649</v>
      </c>
      <c r="S263" s="1">
        <v>21.31245791040536</v>
      </c>
      <c r="T263" s="1">
        <v>23.429133254756248</v>
      </c>
      <c r="U263" s="1">
        <v>23.90617012755439</v>
      </c>
      <c r="V263" s="1">
        <v>38.207694745178891</v>
      </c>
      <c r="W263" s="7">
        <v>10.294046834681659</v>
      </c>
      <c r="X263" s="7">
        <v>11.127082933234963</v>
      </c>
      <c r="Y263" s="7">
        <v>11.677716463999852</v>
      </c>
      <c r="Z263" s="7">
        <v>10.812793680119885</v>
      </c>
      <c r="AA263" s="7">
        <v>38.802382570534952</v>
      </c>
      <c r="AB263" s="7">
        <v>21.690187127069851</v>
      </c>
      <c r="AC263" s="7">
        <v>18.131234886273138</v>
      </c>
      <c r="AD263">
        <v>10.294046834681659</v>
      </c>
      <c r="AE263">
        <v>8.4106243998524413</v>
      </c>
      <c r="AF263">
        <v>7.2660038119997425</v>
      </c>
      <c r="AG263">
        <v>3.0655873602397712</v>
      </c>
      <c r="AH263">
        <v>62.855360783703645</v>
      </c>
      <c r="AI263">
        <v>23.38546781767463</v>
      </c>
      <c r="AJ263">
        <v>11.273704658819415</v>
      </c>
    </row>
    <row r="264" spans="1:36" x14ac:dyDescent="0.2">
      <c r="A264">
        <v>256</v>
      </c>
      <c r="B264" s="1">
        <v>9.5660553369667554</v>
      </c>
      <c r="C264" s="1">
        <v>9.8884293656953091</v>
      </c>
      <c r="D264" s="1">
        <v>10.998938887770436</v>
      </c>
      <c r="E264" s="1">
        <v>18.922420209999927</v>
      </c>
      <c r="F264" s="1">
        <v>17.213335781082602</v>
      </c>
      <c r="G264" s="1">
        <v>21.133163388452676</v>
      </c>
      <c r="H264" s="1">
        <v>24.180888536107151</v>
      </c>
      <c r="I264" s="6">
        <v>14.085714880183385</v>
      </c>
      <c r="J264" s="6">
        <v>7.7378563961520967</v>
      </c>
      <c r="K264" s="6">
        <v>12.911864494812882</v>
      </c>
      <c r="L264" s="6">
        <v>19.194749798264333</v>
      </c>
      <c r="M264" s="6">
        <v>11.749984639152352</v>
      </c>
      <c r="N264" s="6">
        <v>25.187834677511965</v>
      </c>
      <c r="O264" s="6">
        <v>22.476628023164572</v>
      </c>
      <c r="P264" s="1">
        <v>9.4075343823494908</v>
      </c>
      <c r="Q264" s="1">
        <v>8.799586708131546</v>
      </c>
      <c r="R264" s="1">
        <v>7.6611563256261226</v>
      </c>
      <c r="S264" s="1">
        <v>11.922003091909334</v>
      </c>
      <c r="T264" s="1">
        <v>29.095036993532844</v>
      </c>
      <c r="U264" s="1">
        <v>26.383830955801926</v>
      </c>
      <c r="V264" s="1">
        <v>8.582655620590403</v>
      </c>
      <c r="W264" s="7">
        <v>12.29710584935737</v>
      </c>
      <c r="X264" s="7">
        <v>10.146016132809303</v>
      </c>
      <c r="Y264" s="7">
        <v>15.064085510655985</v>
      </c>
      <c r="Z264" s="7">
        <v>1.2549415318482009</v>
      </c>
      <c r="AA264" s="7">
        <v>21.191917587532778</v>
      </c>
      <c r="AB264" s="7">
        <v>31.712082262210799</v>
      </c>
      <c r="AC264" s="7">
        <v>-1.2618054803715494E-3</v>
      </c>
      <c r="AD264">
        <v>12.29710584935737</v>
      </c>
      <c r="AE264">
        <v>6.9390241992139554</v>
      </c>
      <c r="AF264">
        <v>13.192149643647975</v>
      </c>
      <c r="AG264">
        <v>-16.050116936303596</v>
      </c>
      <c r="AH264">
        <v>23.23181457194875</v>
      </c>
      <c r="AI264">
        <v>48.440205655526995</v>
      </c>
      <c r="AJ264">
        <v>-43.123785416441109</v>
      </c>
    </row>
    <row r="265" spans="1:36" x14ac:dyDescent="0.2">
      <c r="A265">
        <v>257</v>
      </c>
      <c r="B265" s="1">
        <v>5.9049359741243324</v>
      </c>
      <c r="C265" s="1">
        <v>12.481807782895482</v>
      </c>
      <c r="D265" s="1">
        <v>14.082526752513383</v>
      </c>
      <c r="E265" s="1">
        <v>17.59386139756511</v>
      </c>
      <c r="F265" s="1">
        <v>19.40997290929748</v>
      </c>
      <c r="G265" s="1">
        <v>19.270658506085503</v>
      </c>
      <c r="H265" s="1">
        <v>19.623487846943011</v>
      </c>
      <c r="I265" s="6">
        <v>8.2045419633253331</v>
      </c>
      <c r="J265" s="6">
        <v>9.7686055577699733</v>
      </c>
      <c r="K265" s="6">
        <v>19.740741071610838</v>
      </c>
      <c r="L265" s="6">
        <v>10.4995493785222</v>
      </c>
      <c r="M265" s="6">
        <v>14.773954966337207</v>
      </c>
      <c r="N265" s="6">
        <v>25.045862874142536</v>
      </c>
      <c r="O265" s="6">
        <v>17.8944881580145</v>
      </c>
      <c r="P265" s="1">
        <v>6.9682666870267829</v>
      </c>
      <c r="Q265" s="1">
        <v>10.430573815131233</v>
      </c>
      <c r="R265" s="1">
        <v>10.07601444915168</v>
      </c>
      <c r="S265" s="1">
        <v>6.1372941615927896</v>
      </c>
      <c r="T265" s="1">
        <v>10.895940366523224</v>
      </c>
      <c r="U265" s="1">
        <v>14.639070984028626</v>
      </c>
      <c r="V265" s="1">
        <v>40.235036053761547</v>
      </c>
      <c r="W265" s="7">
        <v>14.040973400815439</v>
      </c>
      <c r="X265" s="7">
        <v>9.7476688122731687</v>
      </c>
      <c r="Y265" s="7">
        <v>34.871946231033185</v>
      </c>
      <c r="Z265" s="7">
        <v>36.857937420153803</v>
      </c>
      <c r="AA265" s="7">
        <v>4.5904578630681945</v>
      </c>
      <c r="AB265" s="7">
        <v>24.583795203361465</v>
      </c>
      <c r="AC265" s="7">
        <v>42.816339984973084</v>
      </c>
      <c r="AD265">
        <v>14.040973400815439</v>
      </c>
      <c r="AE265">
        <v>6.3415032184097564</v>
      </c>
      <c r="AF265">
        <v>47.855905904308067</v>
      </c>
      <c r="AG265">
        <v>55.155874840307611</v>
      </c>
      <c r="AH265">
        <v>-14.121469808096561</v>
      </c>
      <c r="AI265">
        <v>30.619488008403668</v>
      </c>
      <c r="AJ265">
        <v>85.329019954919247</v>
      </c>
    </row>
    <row r="266" spans="1:36" x14ac:dyDescent="0.2">
      <c r="A266">
        <v>258</v>
      </c>
      <c r="B266" s="1">
        <v>7.0894854671658347</v>
      </c>
      <c r="C266" s="1">
        <v>13.643338431429322</v>
      </c>
      <c r="D266" s="1">
        <v>17.041354809061623</v>
      </c>
      <c r="E266" s="1">
        <v>16.182615317507931</v>
      </c>
      <c r="F266" s="1">
        <v>20.913678410949665</v>
      </c>
      <c r="G266" s="1">
        <v>24.949160641166184</v>
      </c>
      <c r="H266" s="1">
        <v>20.287433768121641</v>
      </c>
      <c r="I266" s="6">
        <v>12.082282436712251</v>
      </c>
      <c r="J266" s="6">
        <v>13.076062354364685</v>
      </c>
      <c r="K266" s="6">
        <v>23.466549367721491</v>
      </c>
      <c r="L266" s="6">
        <v>16.87843183019632</v>
      </c>
      <c r="M266" s="6">
        <v>18.763692879105776</v>
      </c>
      <c r="N266" s="6">
        <v>21.098783498869807</v>
      </c>
      <c r="O266" s="6">
        <v>24.77954299241653</v>
      </c>
      <c r="P266" s="1">
        <v>12.716839013494102</v>
      </c>
      <c r="Q266" s="1">
        <v>5.7996778366547153</v>
      </c>
      <c r="R266" s="1">
        <v>8.1853590382264638</v>
      </c>
      <c r="S266" s="1">
        <v>16.141355426245159</v>
      </c>
      <c r="T266" s="1">
        <v>31.825626234682943</v>
      </c>
      <c r="U266" s="1">
        <v>-1.4711029044759343</v>
      </c>
      <c r="V266" s="1">
        <v>6.8127591957394351</v>
      </c>
      <c r="W266" s="7">
        <v>11.578523760971756</v>
      </c>
      <c r="X266" s="7">
        <v>9.2673687369898428</v>
      </c>
      <c r="Y266" s="7">
        <v>11.858514850114149</v>
      </c>
      <c r="Z266" s="7">
        <v>-1.4998366647006378E-4</v>
      </c>
      <c r="AA266" s="7">
        <v>30.169665809768638</v>
      </c>
      <c r="AB266" s="7">
        <v>40.093363671013741</v>
      </c>
      <c r="AC266" s="7">
        <v>22.506602089091025</v>
      </c>
      <c r="AD266">
        <v>11.578523760971756</v>
      </c>
      <c r="AE266">
        <v>5.6210531054847666</v>
      </c>
      <c r="AF266">
        <v>7.5824009876997627</v>
      </c>
      <c r="AG266">
        <v>-18.560299967332938</v>
      </c>
      <c r="AH266">
        <v>43.431748071979435</v>
      </c>
      <c r="AI266">
        <v>69.393409177534352</v>
      </c>
      <c r="AJ266">
        <v>24.399806267273082</v>
      </c>
    </row>
    <row r="267" spans="1:36" x14ac:dyDescent="0.2">
      <c r="A267">
        <v>259</v>
      </c>
      <c r="B267" s="1">
        <v>11.848966478025234</v>
      </c>
      <c r="C267" s="1">
        <v>10.337968081246544</v>
      </c>
      <c r="D267" s="1">
        <v>10.280841482530779</v>
      </c>
      <c r="E267" s="1">
        <v>21.432346264639044</v>
      </c>
      <c r="F267" s="1">
        <v>19.695483349830898</v>
      </c>
      <c r="G267" s="1">
        <v>25.868408285186277</v>
      </c>
      <c r="H267" s="1">
        <v>18.141422531975461</v>
      </c>
      <c r="I267" s="6">
        <v>12.959953207544164</v>
      </c>
      <c r="J267" s="6">
        <v>13.701416013915773</v>
      </c>
      <c r="K267" s="6">
        <v>12.601849513786446</v>
      </c>
      <c r="L267" s="6">
        <v>9.6998902710570114</v>
      </c>
      <c r="M267" s="6">
        <v>29.572120969210204</v>
      </c>
      <c r="N267" s="6">
        <v>25.461711582053919</v>
      </c>
      <c r="O267" s="6">
        <v>19.692527773205427</v>
      </c>
      <c r="P267" s="1">
        <v>14.53261608309364</v>
      </c>
      <c r="Q267" s="1">
        <v>7.2699529181634315</v>
      </c>
      <c r="R267" s="1">
        <v>18.89274438157441</v>
      </c>
      <c r="S267" s="1">
        <v>11.457470726932115</v>
      </c>
      <c r="T267" s="1">
        <v>7.3657599769045561</v>
      </c>
      <c r="U267" s="1">
        <v>2.6504638622691061</v>
      </c>
      <c r="V267" s="1">
        <v>31.204073563862245</v>
      </c>
      <c r="W267" s="7">
        <v>10.567366845771968</v>
      </c>
      <c r="X267" s="7">
        <v>25.542416452442161</v>
      </c>
      <c r="Y267" s="7">
        <v>15.110848525667796</v>
      </c>
      <c r="Z267" s="7">
        <v>26.472588642007818</v>
      </c>
      <c r="AA267" s="7">
        <v>32.75702546079993</v>
      </c>
      <c r="AB267" s="7">
        <v>35.806343433966745</v>
      </c>
      <c r="AC267" s="7">
        <v>14.364926064653996</v>
      </c>
      <c r="AD267">
        <v>10.567366845771968</v>
      </c>
      <c r="AE267">
        <v>30.033624678663241</v>
      </c>
      <c r="AF267">
        <v>13.273984919918648</v>
      </c>
      <c r="AG267">
        <v>34.38517728401564</v>
      </c>
      <c r="AH267">
        <v>49.253307286799846</v>
      </c>
      <c r="AI267">
        <v>58.675858584916853</v>
      </c>
      <c r="AJ267">
        <v>-2.522180603800744E-2</v>
      </c>
    </row>
    <row r="268" spans="1:36" x14ac:dyDescent="0.2">
      <c r="A268">
        <v>260</v>
      </c>
      <c r="B268" s="1">
        <v>7.6670589874961417</v>
      </c>
      <c r="C268" s="1">
        <v>5.6958339269896037</v>
      </c>
      <c r="D268" s="1">
        <v>16.234145312008902</v>
      </c>
      <c r="E268" s="1">
        <v>15.169836954846621</v>
      </c>
      <c r="F268" s="1">
        <v>18.470040409817191</v>
      </c>
      <c r="G268" s="1">
        <v>21.900225985601185</v>
      </c>
      <c r="H268" s="1">
        <v>22.649919973330142</v>
      </c>
      <c r="I268" s="6">
        <v>4.6596614851844915</v>
      </c>
      <c r="J268" s="6">
        <v>7.4780824258833736</v>
      </c>
      <c r="K268" s="6">
        <v>16.526112831469447</v>
      </c>
      <c r="L268" s="6">
        <v>12.689140825361049</v>
      </c>
      <c r="M268" s="6">
        <v>20.341128085983772</v>
      </c>
      <c r="N268" s="6">
        <v>27.882379857537529</v>
      </c>
      <c r="O268" s="6">
        <v>22.268989294369096</v>
      </c>
      <c r="P268" s="1">
        <v>9.1634274806555602</v>
      </c>
      <c r="Q268" s="1">
        <v>-0.57091757781079266</v>
      </c>
      <c r="R268" s="1">
        <v>18.147936147445019</v>
      </c>
      <c r="S268" s="1">
        <v>5.7344695237693486</v>
      </c>
      <c r="T268" s="1">
        <v>13.365622177944442</v>
      </c>
      <c r="U268" s="1">
        <v>16.455549413588162</v>
      </c>
      <c r="V268" s="1">
        <v>44.668514317587395</v>
      </c>
      <c r="W268" s="7">
        <v>9.57640537851867</v>
      </c>
      <c r="X268" s="7">
        <v>25.542416452442161</v>
      </c>
      <c r="Y268" s="7">
        <v>16.687893471633203</v>
      </c>
      <c r="Z268" s="7">
        <v>18.846378000498373</v>
      </c>
      <c r="AA268" s="7">
        <v>20.750394987768438</v>
      </c>
      <c r="AB268" s="7">
        <v>31.199154563804214</v>
      </c>
      <c r="AC268" s="7">
        <v>17.677649739110727</v>
      </c>
      <c r="AD268">
        <v>9.57640537851867</v>
      </c>
      <c r="AE268">
        <v>30.033624678663241</v>
      </c>
      <c r="AF268">
        <v>16.033813575358106</v>
      </c>
      <c r="AG268">
        <v>19.132756000996746</v>
      </c>
      <c r="AH268">
        <v>22.238388722478984</v>
      </c>
      <c r="AI268">
        <v>47.157886409510532</v>
      </c>
      <c r="AJ268">
        <v>9.9129492173321818</v>
      </c>
    </row>
    <row r="269" spans="1:36" x14ac:dyDescent="0.2">
      <c r="A269">
        <v>261</v>
      </c>
      <c r="B269" s="1">
        <v>11.872507027333072</v>
      </c>
      <c r="C269" s="1">
        <v>8.1349042548813646</v>
      </c>
      <c r="D269" s="1">
        <v>12.228041973275092</v>
      </c>
      <c r="E269" s="1">
        <v>17.700281037911104</v>
      </c>
      <c r="F269" s="1">
        <v>16.087114931851573</v>
      </c>
      <c r="G269" s="1">
        <v>13.512102247457328</v>
      </c>
      <c r="H269" s="1">
        <v>23.315594062572664</v>
      </c>
      <c r="I269" s="6">
        <v>14.885566268804858</v>
      </c>
      <c r="J269" s="6">
        <v>9.9409920842660036</v>
      </c>
      <c r="K269" s="6">
        <v>23.000132049874267</v>
      </c>
      <c r="L269" s="6">
        <v>5.7718442267055536</v>
      </c>
      <c r="M269" s="6">
        <v>23.560489640056357</v>
      </c>
      <c r="N269" s="6">
        <v>14.768841899424963</v>
      </c>
      <c r="O269" s="6">
        <v>6.8886074685208136</v>
      </c>
      <c r="P269" s="1">
        <v>6.9297983460692869</v>
      </c>
      <c r="Q269" s="1">
        <v>10.940339769572507</v>
      </c>
      <c r="R269" s="1">
        <v>16.896972309886301</v>
      </c>
      <c r="S269" s="1">
        <v>27.547666720334409</v>
      </c>
      <c r="T269" s="1">
        <v>-1.0291261420805249</v>
      </c>
      <c r="U269" s="1">
        <v>-9.6820012976176599</v>
      </c>
      <c r="V269" s="1">
        <v>31.644950601774021</v>
      </c>
      <c r="W269" s="7">
        <v>9.2329156961988961</v>
      </c>
      <c r="X269" s="7">
        <v>15.704700294170156</v>
      </c>
      <c r="Y269" s="7">
        <v>16.242459628461656</v>
      </c>
      <c r="Z269" s="7">
        <v>12.918925694282963</v>
      </c>
      <c r="AA269" s="7">
        <v>38.844501392027851</v>
      </c>
      <c r="AB269" s="7">
        <v>31.712082262210799</v>
      </c>
      <c r="AC269" s="7">
        <v>15.445193444322975</v>
      </c>
      <c r="AD269">
        <v>9.2329156961988961</v>
      </c>
      <c r="AE269">
        <v>15.277050441255232</v>
      </c>
      <c r="AF269">
        <v>15.254304349807899</v>
      </c>
      <c r="AG269">
        <v>7.2778513885659262</v>
      </c>
      <c r="AH269">
        <v>62.950128132062659</v>
      </c>
      <c r="AI269">
        <v>48.440205655526995</v>
      </c>
      <c r="AJ269">
        <v>3.2155803329689263</v>
      </c>
    </row>
    <row r="270" spans="1:36" x14ac:dyDescent="0.2">
      <c r="A270">
        <v>262</v>
      </c>
      <c r="B270" s="1">
        <v>8.8475962796663481</v>
      </c>
      <c r="C270" s="1">
        <v>12.812372913410201</v>
      </c>
      <c r="D270" s="1">
        <v>11.671629941065477</v>
      </c>
      <c r="E270" s="1">
        <v>8.4019421720204033</v>
      </c>
      <c r="F270" s="1">
        <v>15.765959432289485</v>
      </c>
      <c r="G270" s="1">
        <v>23.406343989775483</v>
      </c>
      <c r="H270" s="1">
        <v>18.599780825949352</v>
      </c>
      <c r="I270" s="6">
        <v>10.074047465600449</v>
      </c>
      <c r="J270" s="6">
        <v>13.805163397291977</v>
      </c>
      <c r="K270" s="6">
        <v>13.107746371734303</v>
      </c>
      <c r="L270" s="6">
        <v>4.6050113990063259</v>
      </c>
      <c r="M270" s="6">
        <v>10.839760686709646</v>
      </c>
      <c r="N270" s="6">
        <v>22.041289546408088</v>
      </c>
      <c r="O270" s="6">
        <v>18.956224161146281</v>
      </c>
      <c r="P270" s="1">
        <v>8.2455180441580769</v>
      </c>
      <c r="Q270" s="1">
        <v>13.528891928126821</v>
      </c>
      <c r="R270" s="1">
        <v>6.9678259965153497</v>
      </c>
      <c r="S270" s="1">
        <v>12.765643142020158</v>
      </c>
      <c r="T270" s="1">
        <v>10.733037252292288</v>
      </c>
      <c r="U270" s="1">
        <v>33.428137978227468</v>
      </c>
      <c r="V270" s="1">
        <v>46.946766364299094</v>
      </c>
      <c r="W270" s="7">
        <v>12.972705104086829</v>
      </c>
      <c r="X270" s="7">
        <v>18.455937640514119</v>
      </c>
      <c r="Y270" s="7">
        <v>16.795082492621155</v>
      </c>
      <c r="Z270" s="7">
        <v>16.546866077825332</v>
      </c>
      <c r="AA270" s="7">
        <v>34.709995750456827</v>
      </c>
      <c r="AB270" s="7">
        <v>21.637816737888727</v>
      </c>
      <c r="AC270" s="7">
        <v>41.180061210929139</v>
      </c>
      <c r="AD270">
        <v>12.972705104086829</v>
      </c>
      <c r="AE270">
        <v>19.403906460771179</v>
      </c>
      <c r="AF270">
        <v>16.221394362087022</v>
      </c>
      <c r="AG270">
        <v>14.53373215565067</v>
      </c>
      <c r="AH270">
        <v>53.647490438527861</v>
      </c>
      <c r="AI270">
        <v>23.254541844721814</v>
      </c>
      <c r="AJ270">
        <v>80.420183632787428</v>
      </c>
    </row>
    <row r="271" spans="1:36" x14ac:dyDescent="0.2">
      <c r="A271">
        <v>263</v>
      </c>
      <c r="B271" s="1">
        <v>9.5054713014043966</v>
      </c>
      <c r="C271" s="1">
        <v>12.166744690700336</v>
      </c>
      <c r="D271" s="1">
        <v>14.02418881425025</v>
      </c>
      <c r="E271" s="1">
        <v>12.342532282661672</v>
      </c>
      <c r="F271" s="1">
        <v>16.354756795991989</v>
      </c>
      <c r="G271" s="1">
        <v>16.375442974369708</v>
      </c>
      <c r="H271" s="1">
        <v>19.000148815546133</v>
      </c>
      <c r="I271" s="6">
        <v>13.50150481053895</v>
      </c>
      <c r="J271" s="6">
        <v>15.813841977721413</v>
      </c>
      <c r="K271" s="6">
        <v>13.968697462748013</v>
      </c>
      <c r="L271" s="6">
        <v>20.073653650080846</v>
      </c>
      <c r="M271" s="6">
        <v>19.858298985081056</v>
      </c>
      <c r="N271" s="6">
        <v>12.234680567838746</v>
      </c>
      <c r="O271" s="6">
        <v>20.463986204625346</v>
      </c>
      <c r="P271" s="1">
        <v>15.778133214938189</v>
      </c>
      <c r="Q271" s="1">
        <v>1.9219766670201288</v>
      </c>
      <c r="R271" s="1">
        <v>23.386427163653995</v>
      </c>
      <c r="S271" s="1">
        <v>28.546902932986605</v>
      </c>
      <c r="T271" s="1">
        <v>22.467665134883017</v>
      </c>
      <c r="U271" s="1">
        <v>31.415613115572881</v>
      </c>
      <c r="V271" s="1">
        <v>53.508561646160132</v>
      </c>
      <c r="W271" s="7">
        <v>15.907086734506368</v>
      </c>
      <c r="X271" s="7">
        <v>9.4406715538387793</v>
      </c>
      <c r="Y271" s="7">
        <v>15.161856565427659</v>
      </c>
      <c r="Z271" s="7">
        <v>27.406659428221761</v>
      </c>
      <c r="AA271" s="7">
        <v>11.374578979599297</v>
      </c>
      <c r="AB271" s="7">
        <v>31.712082262210799</v>
      </c>
      <c r="AC271" s="7">
        <v>42.816907306105335</v>
      </c>
      <c r="AD271">
        <v>15.907086734506368</v>
      </c>
      <c r="AE271">
        <v>5.8810073307581696</v>
      </c>
      <c r="AF271">
        <v>13.363248989498402</v>
      </c>
      <c r="AG271">
        <v>36.253318856443521</v>
      </c>
      <c r="AH271">
        <v>1.1428027040984208</v>
      </c>
      <c r="AI271">
        <v>48.440205655526995</v>
      </c>
      <c r="AJ271">
        <v>85.330721918316002</v>
      </c>
    </row>
    <row r="272" spans="1:36" x14ac:dyDescent="0.2">
      <c r="A272">
        <v>264</v>
      </c>
      <c r="B272" s="1">
        <v>12.87710057661425</v>
      </c>
      <c r="C272" s="1">
        <v>12.415834461153093</v>
      </c>
      <c r="D272" s="1">
        <v>15.565361572919693</v>
      </c>
      <c r="E272" s="1">
        <v>16.962043257085664</v>
      </c>
      <c r="F272" s="1">
        <v>17.696139232436973</v>
      </c>
      <c r="G272" s="1">
        <v>19.080004793430426</v>
      </c>
      <c r="H272" s="1">
        <v>26.194105969329947</v>
      </c>
      <c r="I272" s="6">
        <v>9.4695020258183611</v>
      </c>
      <c r="J272" s="6">
        <v>13.553942437001172</v>
      </c>
      <c r="K272" s="6">
        <v>11.806645190771276</v>
      </c>
      <c r="L272" s="6">
        <v>18.951797486509147</v>
      </c>
      <c r="M272" s="6">
        <v>15.464273006690624</v>
      </c>
      <c r="N272" s="6">
        <v>14.182658987289667</v>
      </c>
      <c r="O272" s="6">
        <v>32.396891464517445</v>
      </c>
      <c r="P272" s="1">
        <v>7.8623727595022039</v>
      </c>
      <c r="Q272" s="1">
        <v>15.211981318895855</v>
      </c>
      <c r="R272" s="1">
        <v>19.834355388914094</v>
      </c>
      <c r="S272" s="1">
        <v>25.414297952809626</v>
      </c>
      <c r="T272" s="1">
        <v>26.673360740773603</v>
      </c>
      <c r="U272" s="1">
        <v>38.381755422935157</v>
      </c>
      <c r="V272" s="1">
        <v>35.920548051274743</v>
      </c>
      <c r="W272" s="7">
        <v>15.728866536058378</v>
      </c>
      <c r="X272" s="7">
        <v>5.9936281441062178</v>
      </c>
      <c r="Y272" s="7">
        <v>17.194433080912738</v>
      </c>
      <c r="Z272" s="7">
        <v>36.858797364456329</v>
      </c>
      <c r="AA272" s="7">
        <v>14.848886450687711</v>
      </c>
      <c r="AB272" s="7">
        <v>16.403744553503518</v>
      </c>
      <c r="AC272" s="7">
        <v>17.638581168672022</v>
      </c>
      <c r="AD272">
        <v>15.728866536058378</v>
      </c>
      <c r="AE272">
        <v>0.71044221615932734</v>
      </c>
      <c r="AF272">
        <v>16.920257891597295</v>
      </c>
      <c r="AG272">
        <v>55.157594728912663</v>
      </c>
      <c r="AH272">
        <v>8.9599945140473523</v>
      </c>
      <c r="AI272">
        <v>10.169361383758796</v>
      </c>
      <c r="AJ272">
        <v>9.7957435060160698</v>
      </c>
    </row>
    <row r="273" spans="1:36" x14ac:dyDescent="0.2">
      <c r="A273">
        <v>265</v>
      </c>
      <c r="B273" s="1">
        <v>7.9633414025096156</v>
      </c>
      <c r="C273" s="1">
        <v>10.941327099390351</v>
      </c>
      <c r="D273" s="1">
        <v>12.974057696237306</v>
      </c>
      <c r="E273" s="1">
        <v>13.823491554291673</v>
      </c>
      <c r="F273" s="1">
        <v>14.420696805553158</v>
      </c>
      <c r="G273" s="1">
        <v>18.125839370631844</v>
      </c>
      <c r="H273" s="1">
        <v>18.701519396566031</v>
      </c>
      <c r="I273" s="6">
        <v>9.4060778705166204</v>
      </c>
      <c r="J273" s="6">
        <v>11.335643451995768</v>
      </c>
      <c r="K273" s="6">
        <v>19.797192716260199</v>
      </c>
      <c r="L273" s="6">
        <v>13.896019352461771</v>
      </c>
      <c r="M273" s="6">
        <v>18.645775097284957</v>
      </c>
      <c r="N273" s="6">
        <v>17.615222016871456</v>
      </c>
      <c r="O273" s="6">
        <v>33.261347949370005</v>
      </c>
      <c r="P273" s="1">
        <v>12.318553766727508</v>
      </c>
      <c r="Q273" s="1">
        <v>15.472477439714154</v>
      </c>
      <c r="R273" s="1">
        <v>16.09212518846418</v>
      </c>
      <c r="S273" s="1">
        <v>17.564871263808634</v>
      </c>
      <c r="T273" s="1">
        <v>20.165630295211201</v>
      </c>
      <c r="U273" s="1">
        <v>42.761883300838718</v>
      </c>
      <c r="V273" s="1">
        <v>44.025206420596476</v>
      </c>
      <c r="W273" s="7">
        <v>25.1651918930073</v>
      </c>
      <c r="X273" s="7">
        <v>25.542416452442161</v>
      </c>
      <c r="Y273" s="7">
        <v>12.836750540392513</v>
      </c>
      <c r="Z273" s="7">
        <v>15.228435883870375</v>
      </c>
      <c r="AA273" s="7">
        <v>4.3593461669179678</v>
      </c>
      <c r="AB273" s="7">
        <v>22.136597167929402</v>
      </c>
      <c r="AC273" s="7">
        <v>33.254498714652961</v>
      </c>
      <c r="AD273">
        <v>25.1651918930073</v>
      </c>
      <c r="AE273">
        <v>30.033624678663241</v>
      </c>
      <c r="AF273">
        <v>9.2943134456869014</v>
      </c>
      <c r="AG273">
        <v>11.896871767740754</v>
      </c>
      <c r="AH273">
        <v>-14.641471124434569</v>
      </c>
      <c r="AI273">
        <v>24.501492919823509</v>
      </c>
      <c r="AJ273">
        <v>56.643496143958878</v>
      </c>
    </row>
    <row r="274" spans="1:36" x14ac:dyDescent="0.2">
      <c r="A274">
        <v>266</v>
      </c>
      <c r="B274" s="1">
        <v>9.3654571739007331</v>
      </c>
      <c r="C274" s="1">
        <v>15.365005639316539</v>
      </c>
      <c r="D274" s="1">
        <v>16.329850203554816</v>
      </c>
      <c r="E274" s="1">
        <v>14.70591805326616</v>
      </c>
      <c r="F274" s="1">
        <v>21.016273472213161</v>
      </c>
      <c r="G274" s="1">
        <v>19.795105728701238</v>
      </c>
      <c r="H274" s="1">
        <v>22.300657678078689</v>
      </c>
      <c r="I274" s="6">
        <v>14.029487999946895</v>
      </c>
      <c r="J274" s="6">
        <v>10.64679154083869</v>
      </c>
      <c r="K274" s="6">
        <v>16.570678778383172</v>
      </c>
      <c r="L274" s="6">
        <v>8.1302074142676499</v>
      </c>
      <c r="M274" s="6">
        <v>15.102646336780333</v>
      </c>
      <c r="N274" s="6">
        <v>28.505029477573842</v>
      </c>
      <c r="O274" s="6">
        <v>19.988557724953552</v>
      </c>
      <c r="P274" s="1">
        <v>9.6334119746288245</v>
      </c>
      <c r="Q274" s="1">
        <v>19.287969084871094</v>
      </c>
      <c r="R274" s="1">
        <v>23.24754289108505</v>
      </c>
      <c r="S274" s="1">
        <v>20.434054102292585</v>
      </c>
      <c r="T274" s="1">
        <v>26.390368119417751</v>
      </c>
      <c r="U274" s="1">
        <v>16.736630074801738</v>
      </c>
      <c r="V274" s="1">
        <v>21.325505642699984</v>
      </c>
      <c r="W274" s="7">
        <v>16.101808536024738</v>
      </c>
      <c r="X274" s="7">
        <v>23.940704983999016</v>
      </c>
      <c r="Y274" s="7">
        <v>27.084832904884319</v>
      </c>
      <c r="Z274" s="7">
        <v>16.171614698645985</v>
      </c>
      <c r="AA274" s="7">
        <v>17.164795079532645</v>
      </c>
      <c r="AB274" s="7">
        <v>6.4408042755936732</v>
      </c>
      <c r="AC274" s="7">
        <v>33.254498714652961</v>
      </c>
      <c r="AD274">
        <v>16.101808536024738</v>
      </c>
      <c r="AE274">
        <v>27.631057475998524</v>
      </c>
      <c r="AF274">
        <v>34.228457583547559</v>
      </c>
      <c r="AG274">
        <v>13.78322939729197</v>
      </c>
      <c r="AH274">
        <v>14.170788928948454</v>
      </c>
      <c r="AI274">
        <v>-14.737989311015813</v>
      </c>
      <c r="AJ274">
        <v>56.643496143958878</v>
      </c>
    </row>
    <row r="275" spans="1:36" x14ac:dyDescent="0.2">
      <c r="A275">
        <v>267</v>
      </c>
      <c r="B275" s="1">
        <v>14.95626023725627</v>
      </c>
      <c r="C275" s="1">
        <v>15.696704758641651</v>
      </c>
      <c r="D275" s="1">
        <v>14.860042855535861</v>
      </c>
      <c r="E275" s="1">
        <v>18.870082027903102</v>
      </c>
      <c r="F275" s="1">
        <v>25.92835783207336</v>
      </c>
      <c r="G275" s="1">
        <v>20.353900462227102</v>
      </c>
      <c r="H275" s="1">
        <v>20.119780407808502</v>
      </c>
      <c r="I275" s="6">
        <v>9.2112653051822768</v>
      </c>
      <c r="J275" s="6">
        <v>12.703776486693297</v>
      </c>
      <c r="K275" s="6">
        <v>17.71025073871705</v>
      </c>
      <c r="L275" s="6">
        <v>14.07848307984553</v>
      </c>
      <c r="M275" s="6">
        <v>17.594760510677116</v>
      </c>
      <c r="N275" s="6">
        <v>20.654182822828982</v>
      </c>
      <c r="O275" s="6">
        <v>34.18099658601588</v>
      </c>
      <c r="P275" s="1">
        <v>9.5840473516080618</v>
      </c>
      <c r="Q275" s="1">
        <v>6.8323113813039242</v>
      </c>
      <c r="R275" s="1">
        <v>19.794543590585135</v>
      </c>
      <c r="S275" s="1">
        <v>23.200897195619177</v>
      </c>
      <c r="T275" s="1">
        <v>10.561811609110627</v>
      </c>
      <c r="U275" s="1">
        <v>-1.2300417399539185</v>
      </c>
      <c r="V275" s="1">
        <v>13.836259189647219</v>
      </c>
      <c r="W275" s="7">
        <v>10.613574474234282</v>
      </c>
      <c r="X275" s="7">
        <v>25.542416452442161</v>
      </c>
      <c r="Y275" s="7">
        <v>-3.8837886837527868E-4</v>
      </c>
      <c r="Z275" s="7">
        <v>30.594034165271619</v>
      </c>
      <c r="AA275" s="7">
        <v>16.426280739291077</v>
      </c>
      <c r="AB275" s="7">
        <v>14.872236828746342</v>
      </c>
      <c r="AC275" s="7">
        <v>23.420004394901721</v>
      </c>
      <c r="AD275">
        <v>10.613574474234282</v>
      </c>
      <c r="AE275">
        <v>30.033624678663241</v>
      </c>
      <c r="AF275">
        <v>-13.170679663019655</v>
      </c>
      <c r="AG275">
        <v>42.628068330543243</v>
      </c>
      <c r="AH275">
        <v>12.509131663404927</v>
      </c>
      <c r="AI275">
        <v>6.3405920718658546</v>
      </c>
      <c r="AJ275">
        <v>27.140013184705168</v>
      </c>
    </row>
    <row r="276" spans="1:36" x14ac:dyDescent="0.2">
      <c r="A276">
        <v>268</v>
      </c>
      <c r="B276" s="1">
        <v>11.22075427492501</v>
      </c>
      <c r="C276" s="1">
        <v>9.8107172473243693</v>
      </c>
      <c r="D276" s="1">
        <v>17.939859909968838</v>
      </c>
      <c r="E276" s="1">
        <v>11.8229642803466</v>
      </c>
      <c r="F276" s="1">
        <v>14.286614594851869</v>
      </c>
      <c r="G276" s="1">
        <v>16.895176364515244</v>
      </c>
      <c r="H276" s="1">
        <v>24.869376625306295</v>
      </c>
      <c r="I276" s="6">
        <v>16.899905654618841</v>
      </c>
      <c r="J276" s="6">
        <v>13.436514808220771</v>
      </c>
      <c r="K276" s="6">
        <v>9.2914182132444232</v>
      </c>
      <c r="L276" s="6">
        <v>10.137169473728996</v>
      </c>
      <c r="M276" s="6">
        <v>12.948985441251008</v>
      </c>
      <c r="N276" s="6">
        <v>10.977583566293008</v>
      </c>
      <c r="O276" s="6">
        <v>10.213324852730654</v>
      </c>
      <c r="P276" s="1">
        <v>12.748813049579949</v>
      </c>
      <c r="Q276" s="1">
        <v>11.079070859838101</v>
      </c>
      <c r="R276" s="1">
        <v>16.028858187091988</v>
      </c>
      <c r="S276" s="1">
        <v>14.455668315049241</v>
      </c>
      <c r="T276" s="1">
        <v>-0.18213666919604776</v>
      </c>
      <c r="U276" s="1">
        <v>46.893767237060167</v>
      </c>
      <c r="V276" s="1">
        <v>-0.81261413801248494</v>
      </c>
      <c r="W276" s="7">
        <v>13.494029314733467</v>
      </c>
      <c r="X276" s="7">
        <v>14.040107946288407</v>
      </c>
      <c r="Y276" s="7">
        <v>18.886720154493648</v>
      </c>
      <c r="Z276" s="7">
        <v>29.801752118801822</v>
      </c>
      <c r="AA276" s="7">
        <v>20.285471745960521</v>
      </c>
      <c r="AB276" s="7">
        <v>-1.1336177427850912E-3</v>
      </c>
      <c r="AC276" s="7">
        <v>6.0964191211538905</v>
      </c>
      <c r="AD276">
        <v>13.494029314733467</v>
      </c>
      <c r="AE276">
        <v>12.780161919432608</v>
      </c>
      <c r="AF276">
        <v>19.881760270363884</v>
      </c>
      <c r="AG276">
        <v>41.043504237603642</v>
      </c>
      <c r="AH276">
        <v>21.19231142841117</v>
      </c>
      <c r="AI276">
        <v>-30.842834044356962</v>
      </c>
      <c r="AJ276">
        <v>-24.830742636538321</v>
      </c>
    </row>
    <row r="277" spans="1:36" x14ac:dyDescent="0.2">
      <c r="A277">
        <v>269</v>
      </c>
      <c r="B277" s="1">
        <v>9.9171487679473351</v>
      </c>
      <c r="C277" s="1">
        <v>11.423188213504673</v>
      </c>
      <c r="D277" s="1">
        <v>18.956278614917419</v>
      </c>
      <c r="E277" s="1">
        <v>12.514430874081748</v>
      </c>
      <c r="F277" s="1">
        <v>16.852417042962081</v>
      </c>
      <c r="G277" s="1">
        <v>22.81340558266232</v>
      </c>
      <c r="H277" s="1">
        <v>21.211573646440073</v>
      </c>
      <c r="I277" s="6">
        <v>9.8145203411661139</v>
      </c>
      <c r="J277" s="6">
        <v>10.496584246421625</v>
      </c>
      <c r="K277" s="6">
        <v>15.783195185930023</v>
      </c>
      <c r="L277" s="6">
        <v>20.848238322154316</v>
      </c>
      <c r="M277" s="6">
        <v>14.032952007464191</v>
      </c>
      <c r="N277" s="6">
        <v>18.804029261983764</v>
      </c>
      <c r="O277" s="6">
        <v>18.488824970952241</v>
      </c>
      <c r="P277" s="1">
        <v>6.4561319627373654</v>
      </c>
      <c r="Q277" s="1">
        <v>11.192787372060478</v>
      </c>
      <c r="R277" s="1">
        <v>14.058738935592013</v>
      </c>
      <c r="S277" s="1">
        <v>10.907155934761441</v>
      </c>
      <c r="T277" s="1">
        <v>36.840233785850344</v>
      </c>
      <c r="U277" s="1">
        <v>19.245440204750611</v>
      </c>
      <c r="V277" s="1">
        <v>-13.893974807575702</v>
      </c>
      <c r="W277" s="7">
        <v>30.094751650952983</v>
      </c>
      <c r="X277" s="7">
        <v>24.741983134794076</v>
      </c>
      <c r="Y277" s="7">
        <v>28.936068415106504</v>
      </c>
      <c r="Z277" s="7">
        <v>19.946667873558702</v>
      </c>
      <c r="AA277" s="7">
        <v>19.87290433307064</v>
      </c>
      <c r="AB277" s="7">
        <v>40.829330245718147</v>
      </c>
      <c r="AC277" s="7">
        <v>17.724110020712359</v>
      </c>
      <c r="AD277">
        <v>30.094751650952983</v>
      </c>
      <c r="AE277">
        <v>28.832974702191112</v>
      </c>
      <c r="AF277">
        <v>37.468119726436385</v>
      </c>
      <c r="AG277">
        <v>21.333335747117406</v>
      </c>
      <c r="AH277">
        <v>20.264034749408943</v>
      </c>
      <c r="AI277">
        <v>71.233325614295353</v>
      </c>
      <c r="AJ277">
        <v>10.052330062137081</v>
      </c>
    </row>
    <row r="278" spans="1:36" x14ac:dyDescent="0.2">
      <c r="A278">
        <v>270</v>
      </c>
      <c r="B278" s="1">
        <v>6.4641053264674078</v>
      </c>
      <c r="C278" s="1">
        <v>10.674761644871243</v>
      </c>
      <c r="D278" s="1">
        <v>19.706581449454923</v>
      </c>
      <c r="E278" s="1">
        <v>18.458777014808973</v>
      </c>
      <c r="F278" s="1">
        <v>13.570544462380981</v>
      </c>
      <c r="G278" s="1">
        <v>18.727059203008704</v>
      </c>
      <c r="H278" s="1">
        <v>21.525448759368714</v>
      </c>
      <c r="I278" s="6">
        <v>8.2299435001480212</v>
      </c>
      <c r="J278" s="6">
        <v>4.9364996161488843</v>
      </c>
      <c r="K278" s="6">
        <v>11.590748289606442</v>
      </c>
      <c r="L278" s="6">
        <v>15.002994426825216</v>
      </c>
      <c r="M278" s="6">
        <v>20.256948991872335</v>
      </c>
      <c r="N278" s="6">
        <v>18.101980743057826</v>
      </c>
      <c r="O278" s="6">
        <v>22.054857224834329</v>
      </c>
      <c r="P278" s="1">
        <v>12.206449584777681</v>
      </c>
      <c r="Q278" s="1">
        <v>6.5075545891339424</v>
      </c>
      <c r="R278" s="1">
        <v>20.624613071157672</v>
      </c>
      <c r="S278" s="1">
        <v>17.605933587561385</v>
      </c>
      <c r="T278" s="1">
        <v>20.990151155398316</v>
      </c>
      <c r="U278" s="1">
        <v>17.197652020851589</v>
      </c>
      <c r="V278" s="1">
        <v>27.269207861677057</v>
      </c>
      <c r="W278" s="7">
        <v>24</v>
      </c>
      <c r="X278" s="7">
        <v>30.081791639469778</v>
      </c>
      <c r="Y278" s="7">
        <v>14.897223244103291</v>
      </c>
      <c r="Z278" s="7">
        <v>28.62724935732648</v>
      </c>
      <c r="AA278" s="7">
        <v>29.103495338116748</v>
      </c>
      <c r="AB278" s="7">
        <v>12.182719015501695</v>
      </c>
      <c r="AC278" s="7">
        <v>33.254498714652961</v>
      </c>
      <c r="AD278">
        <v>24</v>
      </c>
      <c r="AE278">
        <v>36.842687459204654</v>
      </c>
      <c r="AF278">
        <v>12.900140677180762</v>
      </c>
      <c r="AG278">
        <v>38.694498714652958</v>
      </c>
      <c r="AH278">
        <v>41.032864510762685</v>
      </c>
      <c r="AI278">
        <v>-0.38320246124576129</v>
      </c>
      <c r="AJ278">
        <v>56.643496143958878</v>
      </c>
    </row>
    <row r="279" spans="1:36" x14ac:dyDescent="0.2">
      <c r="A279">
        <v>271</v>
      </c>
      <c r="B279" s="1">
        <v>15.397228475144637</v>
      </c>
      <c r="C279" s="1">
        <v>12.804057657237363</v>
      </c>
      <c r="D279" s="1">
        <v>11.542950955407788</v>
      </c>
      <c r="E279" s="1">
        <v>10.96273689966578</v>
      </c>
      <c r="F279" s="1">
        <v>17.354468349067982</v>
      </c>
      <c r="G279" s="1">
        <v>18.77855392700349</v>
      </c>
      <c r="H279" s="1">
        <v>28.331809446616354</v>
      </c>
      <c r="I279" s="6">
        <v>8.686648219662505</v>
      </c>
      <c r="J279" s="6">
        <v>13.725915281148289</v>
      </c>
      <c r="K279" s="6">
        <v>16.305755656729264</v>
      </c>
      <c r="L279" s="6">
        <v>17.208640132630862</v>
      </c>
      <c r="M279" s="6">
        <v>14.698471418306251</v>
      </c>
      <c r="N279" s="6">
        <v>31.368519371753898</v>
      </c>
      <c r="O279" s="6">
        <v>32.739444812350087</v>
      </c>
      <c r="P279" s="1">
        <v>8.1976678205412767</v>
      </c>
      <c r="Q279" s="1">
        <v>17.215868044907431</v>
      </c>
      <c r="R279" s="1">
        <v>2.149366157710153</v>
      </c>
      <c r="S279" s="1">
        <v>12.349583024934327</v>
      </c>
      <c r="T279" s="1">
        <v>-6.9233730173008539</v>
      </c>
      <c r="U279" s="1">
        <v>24.20941065791672</v>
      </c>
      <c r="V279" s="1">
        <v>11.081748887554021</v>
      </c>
      <c r="W279" s="7">
        <v>10.235480355403958</v>
      </c>
      <c r="X279" s="7">
        <v>25.542416452442161</v>
      </c>
      <c r="Y279" s="7">
        <v>17.240091997074899</v>
      </c>
      <c r="Z279" s="7">
        <v>16.901990298731977</v>
      </c>
      <c r="AA279" s="7">
        <v>19.991077877230506</v>
      </c>
      <c r="AB279" s="7">
        <v>40.830278253067014</v>
      </c>
      <c r="AC279" s="7">
        <v>21.608979252837372</v>
      </c>
      <c r="AD279">
        <v>10.235480355403958</v>
      </c>
      <c r="AE279">
        <v>30.033624678663241</v>
      </c>
      <c r="AF279">
        <v>17.000160994881075</v>
      </c>
      <c r="AG279">
        <v>15.243980597463954</v>
      </c>
      <c r="AH279">
        <v>20.529925223768636</v>
      </c>
      <c r="AI279">
        <v>71.235695632667529</v>
      </c>
      <c r="AJ279">
        <v>21.706937758512108</v>
      </c>
    </row>
    <row r="280" spans="1:36" x14ac:dyDescent="0.2">
      <c r="A280">
        <v>272</v>
      </c>
      <c r="B280" s="1">
        <v>7.912332801380968</v>
      </c>
      <c r="C280" s="1">
        <v>14.755435518263324</v>
      </c>
      <c r="D280" s="1">
        <v>11.352190092441106</v>
      </c>
      <c r="E280" s="1">
        <v>12.726711260127187</v>
      </c>
      <c r="F280" s="1">
        <v>20.264722989069092</v>
      </c>
      <c r="G280" s="1">
        <v>24.235841179015047</v>
      </c>
      <c r="H280" s="1">
        <v>25.713461026006566</v>
      </c>
      <c r="I280" s="6">
        <v>1.1384397540955185</v>
      </c>
      <c r="J280" s="6">
        <v>12.712246081022045</v>
      </c>
      <c r="K280" s="6">
        <v>9.1880085273613901</v>
      </c>
      <c r="L280" s="6">
        <v>14.860405905522558</v>
      </c>
      <c r="M280" s="6">
        <v>19.017170578369146</v>
      </c>
      <c r="N280" s="6">
        <v>23.524046316369848</v>
      </c>
      <c r="O280" s="6">
        <v>36.178986333331963</v>
      </c>
      <c r="P280" s="1">
        <v>11.480496749213875</v>
      </c>
      <c r="Q280" s="1">
        <v>12.076113150780808</v>
      </c>
      <c r="R280" s="1">
        <v>25.955575082439086</v>
      </c>
      <c r="S280" s="1">
        <v>20.161896094944787</v>
      </c>
      <c r="T280" s="1">
        <v>23.290433028124848</v>
      </c>
      <c r="U280" s="1">
        <v>6.0134956772092956</v>
      </c>
      <c r="V280" s="1">
        <v>13.053310289014805</v>
      </c>
      <c r="W280" s="7">
        <v>15.370999832321697</v>
      </c>
      <c r="X280" s="7">
        <v>25.542416452442161</v>
      </c>
      <c r="Y280" s="7">
        <v>13.050641077304673</v>
      </c>
      <c r="Z280" s="7">
        <v>18.90998596287956</v>
      </c>
      <c r="AA280" s="7">
        <v>13.8452870855259</v>
      </c>
      <c r="AB280" s="7">
        <v>1.5680766093479865</v>
      </c>
      <c r="AC280" s="7">
        <v>42.816658601594241</v>
      </c>
      <c r="AD280">
        <v>15.370999832321697</v>
      </c>
      <c r="AE280">
        <v>30.033624678663241</v>
      </c>
      <c r="AF280">
        <v>9.6686218852831782</v>
      </c>
      <c r="AG280">
        <v>19.259971925759125</v>
      </c>
      <c r="AH280">
        <v>6.7018959424332749</v>
      </c>
      <c r="AI280">
        <v>-26.919808476630031</v>
      </c>
      <c r="AJ280">
        <v>85.329975804782734</v>
      </c>
    </row>
    <row r="281" spans="1:36" x14ac:dyDescent="0.2">
      <c r="A281">
        <v>273</v>
      </c>
      <c r="B281" s="1">
        <v>10.912639654818173</v>
      </c>
      <c r="C281" s="1">
        <v>13.21062581531028</v>
      </c>
      <c r="D281" s="1">
        <v>14.468254528247382</v>
      </c>
      <c r="E281" s="1">
        <v>20.734987790700639</v>
      </c>
      <c r="F281" s="1">
        <v>19.361754956207996</v>
      </c>
      <c r="G281" s="1">
        <v>20.474755672742312</v>
      </c>
      <c r="H281" s="1">
        <v>19.509031050315748</v>
      </c>
      <c r="I281" s="6">
        <v>8.9013173316426908</v>
      </c>
      <c r="J281" s="6">
        <v>6.5536842058532567</v>
      </c>
      <c r="K281" s="6">
        <v>18.988162099357748</v>
      </c>
      <c r="L281" s="6">
        <v>23.613666980201842</v>
      </c>
      <c r="M281" s="6">
        <v>21.852699204113684</v>
      </c>
      <c r="N281" s="6">
        <v>21.317149463452001</v>
      </c>
      <c r="O281" s="6">
        <v>9.2528658438622209</v>
      </c>
      <c r="P281" s="1">
        <v>11.96029151749806</v>
      </c>
      <c r="Q281" s="1">
        <v>20.865314711608306</v>
      </c>
      <c r="R281" s="1">
        <v>14.127026582553301</v>
      </c>
      <c r="S281" s="1">
        <v>35.216657320393466</v>
      </c>
      <c r="T281" s="1">
        <v>21.031797303976038</v>
      </c>
      <c r="U281" s="1">
        <v>15.542518478108036</v>
      </c>
      <c r="V281" s="1">
        <v>32.818458162647303</v>
      </c>
      <c r="W281" s="7">
        <v>24</v>
      </c>
      <c r="X281" s="7">
        <v>18.985533496479398</v>
      </c>
      <c r="Y281" s="7">
        <v>-1.4072832745262785E-3</v>
      </c>
      <c r="Z281" s="7">
        <v>32.591190302121241</v>
      </c>
      <c r="AA281" s="7">
        <v>1.6117669258528464</v>
      </c>
      <c r="AB281" s="7">
        <v>31.712082262210799</v>
      </c>
      <c r="AC281" s="7">
        <v>42.816088690689483</v>
      </c>
      <c r="AD281">
        <v>24</v>
      </c>
      <c r="AE281">
        <v>20.1983002447191</v>
      </c>
      <c r="AF281">
        <v>-13.172462745730421</v>
      </c>
      <c r="AG281">
        <v>46.622380604242487</v>
      </c>
      <c r="AH281">
        <v>-20.823524416831091</v>
      </c>
      <c r="AI281">
        <v>48.440205655526995</v>
      </c>
      <c r="AJ281">
        <v>85.328266072068445</v>
      </c>
    </row>
    <row r="282" spans="1:36" x14ac:dyDescent="0.2">
      <c r="A282">
        <v>274</v>
      </c>
      <c r="B282" s="1">
        <v>6.5500635506902043</v>
      </c>
      <c r="C282" s="1">
        <v>12.017762020517059</v>
      </c>
      <c r="D282" s="1">
        <v>9.1547971409055773</v>
      </c>
      <c r="E282" s="1">
        <v>12.679061130248638</v>
      </c>
      <c r="F282" s="1">
        <v>16.970456011307654</v>
      </c>
      <c r="G282" s="1">
        <v>18.669246787118304</v>
      </c>
      <c r="H282" s="1">
        <v>22.793058793725145</v>
      </c>
      <c r="I282" s="6">
        <v>6.3559556863257569</v>
      </c>
      <c r="J282" s="6">
        <v>12.034060497268023</v>
      </c>
      <c r="K282" s="6">
        <v>13.336789136972229</v>
      </c>
      <c r="L282" s="6">
        <v>10.941705348861657</v>
      </c>
      <c r="M282" s="6">
        <v>13.730459482684831</v>
      </c>
      <c r="N282" s="6">
        <v>14.135696829464255</v>
      </c>
      <c r="O282" s="6">
        <v>13.1049920799024</v>
      </c>
      <c r="P282" s="1">
        <v>13.279145944387146</v>
      </c>
      <c r="Q282" s="1">
        <v>4.8438254653004131</v>
      </c>
      <c r="R282" s="1">
        <v>6.0937468355727411</v>
      </c>
      <c r="S282" s="1">
        <v>14.687045707488005</v>
      </c>
      <c r="T282" s="1">
        <v>28.232275799587228</v>
      </c>
      <c r="U282" s="1">
        <v>30.516313441806602</v>
      </c>
      <c r="V282" s="1">
        <v>19.682535279376715</v>
      </c>
      <c r="W282" s="7">
        <v>24</v>
      </c>
      <c r="X282" s="7">
        <v>3.4542907788454604</v>
      </c>
      <c r="Y282" s="7">
        <v>9.4790342658236799</v>
      </c>
      <c r="Z282" s="7">
        <v>10.992280437008995</v>
      </c>
      <c r="AA282" s="7">
        <v>30.169665809768638</v>
      </c>
      <c r="AB282" s="7">
        <v>-5.778652415370189E-4</v>
      </c>
      <c r="AC282" s="7">
        <v>22.742433908387518</v>
      </c>
      <c r="AD282">
        <v>24</v>
      </c>
      <c r="AE282">
        <v>-3.0985638317318078</v>
      </c>
      <c r="AF282">
        <v>3.4183099651914386</v>
      </c>
      <c r="AG282">
        <v>3.4245608740179909</v>
      </c>
      <c r="AH282">
        <v>43.431748071979435</v>
      </c>
      <c r="AI282">
        <v>-30.841444663103836</v>
      </c>
      <c r="AJ282">
        <v>25.107301725162554</v>
      </c>
    </row>
    <row r="283" spans="1:36" x14ac:dyDescent="0.2">
      <c r="A283">
        <v>275</v>
      </c>
      <c r="B283" s="1">
        <v>15.054022336994301</v>
      </c>
      <c r="C283" s="1">
        <v>11.323824207035036</v>
      </c>
      <c r="D283" s="1">
        <v>15.700703649638731</v>
      </c>
      <c r="E283" s="1">
        <v>16.52837685248933</v>
      </c>
      <c r="F283" s="1">
        <v>19.860359713637632</v>
      </c>
      <c r="G283" s="1">
        <v>16.330557514632368</v>
      </c>
      <c r="H283" s="1">
        <v>21.609289134776073</v>
      </c>
      <c r="I283" s="6">
        <v>8.0086780607949333</v>
      </c>
      <c r="J283" s="6">
        <v>14.577302871540073</v>
      </c>
      <c r="K283" s="6">
        <v>21.472077379096802</v>
      </c>
      <c r="L283" s="6">
        <v>24.190617133554852</v>
      </c>
      <c r="M283" s="6">
        <v>17.555162674929917</v>
      </c>
      <c r="N283" s="6">
        <v>29.706736595842131</v>
      </c>
      <c r="O283" s="6">
        <v>23.50111623553337</v>
      </c>
      <c r="P283" s="1">
        <v>5.7601298997526644</v>
      </c>
      <c r="Q283" s="1">
        <v>18.353748777184677</v>
      </c>
      <c r="R283" s="1">
        <v>19.544640097229408</v>
      </c>
      <c r="S283" s="1">
        <v>13.793182407782552</v>
      </c>
      <c r="T283" s="1">
        <v>26.946935380988691</v>
      </c>
      <c r="U283" s="1">
        <v>48.57053122939999</v>
      </c>
      <c r="V283" s="1">
        <v>28.020426597301867</v>
      </c>
      <c r="W283" s="7">
        <v>24</v>
      </c>
      <c r="X283" s="7">
        <v>16.58119123355031</v>
      </c>
      <c r="Y283" s="7">
        <v>28.972478609521676</v>
      </c>
      <c r="Z283" s="7">
        <v>19.888012467438113</v>
      </c>
      <c r="AA283" s="7">
        <v>30.521085552887165</v>
      </c>
      <c r="AB283" s="7">
        <v>32.23882486813109</v>
      </c>
      <c r="AC283" s="7">
        <v>42.815322439739411</v>
      </c>
      <c r="AD283">
        <v>24</v>
      </c>
      <c r="AE283">
        <v>16.591786850325462</v>
      </c>
      <c r="AF283">
        <v>37.531837566662944</v>
      </c>
      <c r="AG283">
        <v>21.216024934876227</v>
      </c>
      <c r="AH283">
        <v>44.222442493996127</v>
      </c>
      <c r="AI283">
        <v>49.757062170327721</v>
      </c>
      <c r="AJ283">
        <v>85.325967319218236</v>
      </c>
    </row>
    <row r="284" spans="1:36" x14ac:dyDescent="0.2">
      <c r="A284">
        <v>276</v>
      </c>
      <c r="B284" s="1">
        <v>11.142853152197809</v>
      </c>
      <c r="C284" s="1">
        <v>10.695521231377892</v>
      </c>
      <c r="D284" s="1">
        <v>17.08439182733175</v>
      </c>
      <c r="E284" s="1">
        <v>16.510630503946743</v>
      </c>
      <c r="F284" s="1">
        <v>17.668721528414252</v>
      </c>
      <c r="G284" s="1">
        <v>15.762332701002009</v>
      </c>
      <c r="H284" s="1">
        <v>17.236196646306645</v>
      </c>
      <c r="I284" s="6">
        <v>10.631167291031062</v>
      </c>
      <c r="J284" s="6">
        <v>12.797532474256384</v>
      </c>
      <c r="K284" s="6">
        <v>13.568538134438365</v>
      </c>
      <c r="L284" s="6">
        <v>15.876919193784826</v>
      </c>
      <c r="M284" s="6">
        <v>12.444818934074831</v>
      </c>
      <c r="N284" s="6">
        <v>26.262205307614465</v>
      </c>
      <c r="O284" s="6">
        <v>11.728645182680859</v>
      </c>
      <c r="P284" s="1">
        <v>7.2431827758294789</v>
      </c>
      <c r="Q284" s="1">
        <v>16.135743356888966</v>
      </c>
      <c r="R284" s="1">
        <v>10.556297961019785</v>
      </c>
      <c r="S284" s="1">
        <v>0.87694340387240288</v>
      </c>
      <c r="T284" s="1">
        <v>29.65842588910273</v>
      </c>
      <c r="U284" s="1">
        <v>-6.5072952644017477</v>
      </c>
      <c r="V284" s="1">
        <v>22.474145332207208</v>
      </c>
      <c r="W284" s="7">
        <v>3.9419149884565154</v>
      </c>
      <c r="X284" s="7">
        <v>16.26650867748695</v>
      </c>
      <c r="Y284" s="7">
        <v>30.737280452845432</v>
      </c>
      <c r="Z284" s="7">
        <v>12.86093031963363</v>
      </c>
      <c r="AA284" s="7">
        <v>13.589034760747699</v>
      </c>
      <c r="AB284" s="7">
        <v>14.366751624738258</v>
      </c>
      <c r="AC284" s="7">
        <v>30.93645052333904</v>
      </c>
      <c r="AD284">
        <v>3.9419149884565154</v>
      </c>
      <c r="AE284">
        <v>16.119763016230429</v>
      </c>
      <c r="AF284">
        <v>40.620240792479514</v>
      </c>
      <c r="AG284">
        <v>7.1618606392672604</v>
      </c>
      <c r="AH284">
        <v>6.1253282116823247</v>
      </c>
      <c r="AI284">
        <v>5.0768790618456476</v>
      </c>
      <c r="AJ284">
        <v>49.689351570017131</v>
      </c>
    </row>
    <row r="285" spans="1:36" x14ac:dyDescent="0.2">
      <c r="A285">
        <v>277</v>
      </c>
      <c r="B285" s="1">
        <v>11.682552833697502</v>
      </c>
      <c r="C285" s="1">
        <v>11.409608287191539</v>
      </c>
      <c r="D285" s="1">
        <v>11.704614137349548</v>
      </c>
      <c r="E285" s="1">
        <v>14.261139707036373</v>
      </c>
      <c r="F285" s="1">
        <v>19.260248120114404</v>
      </c>
      <c r="G285" s="1">
        <v>16.543515133476415</v>
      </c>
      <c r="H285" s="1">
        <v>22.816699320417751</v>
      </c>
      <c r="I285" s="6">
        <v>10.542123544653899</v>
      </c>
      <c r="J285" s="6">
        <v>10.430105277322474</v>
      </c>
      <c r="K285" s="6">
        <v>9.7635553187239061</v>
      </c>
      <c r="L285" s="6">
        <v>16.144664439660904</v>
      </c>
      <c r="M285" s="6">
        <v>21.115418551918406</v>
      </c>
      <c r="N285" s="6">
        <v>24.889456660929902</v>
      </c>
      <c r="O285" s="6">
        <v>22.882801136440477</v>
      </c>
      <c r="P285" s="1">
        <v>5.3645845450059468</v>
      </c>
      <c r="Q285" s="1">
        <v>12.007321003557299</v>
      </c>
      <c r="R285" s="1">
        <v>26.358783745134488</v>
      </c>
      <c r="S285" s="1">
        <v>17.619558663101735</v>
      </c>
      <c r="T285" s="1">
        <v>20.010275719764735</v>
      </c>
      <c r="U285" s="1">
        <v>29.898368651302661</v>
      </c>
      <c r="V285" s="1">
        <v>36.962882576511625</v>
      </c>
      <c r="W285" s="7">
        <v>5.9047119312848055</v>
      </c>
      <c r="X285" s="7">
        <v>12.816050346936724</v>
      </c>
      <c r="Y285" s="7">
        <v>9.4020145146743133</v>
      </c>
      <c r="Z285" s="7">
        <v>28.62724935732648</v>
      </c>
      <c r="AA285" s="7">
        <v>19.679770553748817</v>
      </c>
      <c r="AB285" s="7">
        <v>10.192545518612757</v>
      </c>
      <c r="AC285" s="7">
        <v>20.959430285492726</v>
      </c>
      <c r="AD285">
        <v>5.9047119312848055</v>
      </c>
      <c r="AE285">
        <v>10.944075520405084</v>
      </c>
      <c r="AF285">
        <v>3.2835254006800496</v>
      </c>
      <c r="AG285">
        <v>38.694498714652958</v>
      </c>
      <c r="AH285">
        <v>19.829483745934841</v>
      </c>
      <c r="AI285">
        <v>-5.3586362034681088</v>
      </c>
      <c r="AJ285">
        <v>19.75829085647818</v>
      </c>
    </row>
    <row r="286" spans="1:36" x14ac:dyDescent="0.2">
      <c r="A286">
        <v>278</v>
      </c>
      <c r="B286" s="1">
        <v>15.526578430633062</v>
      </c>
      <c r="C286" s="1">
        <v>8.953816391949097</v>
      </c>
      <c r="D286" s="1">
        <v>16.438532964339696</v>
      </c>
      <c r="E286" s="1">
        <v>18.75962077387128</v>
      </c>
      <c r="F286" s="1">
        <v>18.200499633401449</v>
      </c>
      <c r="G286" s="1">
        <v>13.291804016502255</v>
      </c>
      <c r="H286" s="1">
        <v>21.762595814716516</v>
      </c>
      <c r="I286" s="6">
        <v>10.263608766620688</v>
      </c>
      <c r="J286" s="6">
        <v>14.162597658776736</v>
      </c>
      <c r="K286" s="6">
        <v>18.116585762486938</v>
      </c>
      <c r="L286" s="6">
        <v>14.93415344874983</v>
      </c>
      <c r="M286" s="6">
        <v>16.9014608168401</v>
      </c>
      <c r="N286" s="6">
        <v>21.78820604718813</v>
      </c>
      <c r="O286" s="6">
        <v>4.6804159397915299</v>
      </c>
      <c r="P286" s="1">
        <v>10.249463092570164</v>
      </c>
      <c r="Q286" s="1">
        <v>13.814445474089467</v>
      </c>
      <c r="R286" s="1">
        <v>10.527134265589229</v>
      </c>
      <c r="S286" s="1">
        <v>12.230630968324979</v>
      </c>
      <c r="T286" s="1">
        <v>31.222220425408949</v>
      </c>
      <c r="U286" s="1">
        <v>15.356512486854076</v>
      </c>
      <c r="V286" s="1">
        <v>42.888990479600153</v>
      </c>
      <c r="W286" s="7">
        <v>19.968104972442291</v>
      </c>
      <c r="X286" s="7">
        <v>17.61675986186216</v>
      </c>
      <c r="Y286" s="7">
        <v>-5.6524000012581511E-4</v>
      </c>
      <c r="Z286" s="7">
        <v>33.158887226527398</v>
      </c>
      <c r="AA286" s="7">
        <v>32.03399292161896</v>
      </c>
      <c r="AB286" s="7">
        <v>13.544182452563307</v>
      </c>
      <c r="AC286" s="7">
        <v>23.027370310996734</v>
      </c>
      <c r="AD286">
        <v>19.968104972442291</v>
      </c>
      <c r="AE286">
        <v>18.145139792793241</v>
      </c>
      <c r="AF286">
        <v>-13.170989170000217</v>
      </c>
      <c r="AG286">
        <v>47.7577744530548</v>
      </c>
      <c r="AH286">
        <v>47.626484073642658</v>
      </c>
      <c r="AI286">
        <v>3.0204561314082667</v>
      </c>
      <c r="AJ286">
        <v>25.9621109329902</v>
      </c>
    </row>
    <row r="287" spans="1:36" x14ac:dyDescent="0.2">
      <c r="A287">
        <v>279</v>
      </c>
      <c r="B287" s="1">
        <v>10.395481354198823</v>
      </c>
      <c r="C287" s="1">
        <v>15.47903038555978</v>
      </c>
      <c r="D287" s="1">
        <v>14.462308104168054</v>
      </c>
      <c r="E287" s="1">
        <v>13.555314129537122</v>
      </c>
      <c r="F287" s="1">
        <v>20.726188141070448</v>
      </c>
      <c r="G287" s="1">
        <v>25.078302532936256</v>
      </c>
      <c r="H287" s="1">
        <v>24.718203030694593</v>
      </c>
      <c r="I287" s="6">
        <v>10.081467343835754</v>
      </c>
      <c r="J287" s="6">
        <v>10.021209495659853</v>
      </c>
      <c r="K287" s="6">
        <v>16.782532857373887</v>
      </c>
      <c r="L287" s="6">
        <v>19.996296183997575</v>
      </c>
      <c r="M287" s="6">
        <v>20.717829945151905</v>
      </c>
      <c r="N287" s="6">
        <v>24.181183380571639</v>
      </c>
      <c r="O287" s="6">
        <v>8.5868394594280169</v>
      </c>
      <c r="P287" s="1">
        <v>9.5413349316863183</v>
      </c>
      <c r="Q287" s="1">
        <v>10.775389475392805</v>
      </c>
      <c r="R287" s="1">
        <v>9.7459645425867514</v>
      </c>
      <c r="S287" s="1">
        <v>2.2934545030081726</v>
      </c>
      <c r="T287" s="1">
        <v>0.14294660402270054</v>
      </c>
      <c r="U287" s="1">
        <v>15.454740575805667</v>
      </c>
      <c r="V287" s="1">
        <v>65.350822226871969</v>
      </c>
      <c r="W287" s="7">
        <v>24</v>
      </c>
      <c r="X287" s="7">
        <v>16.654832589409388</v>
      </c>
      <c r="Y287" s="7">
        <v>27.084832904884319</v>
      </c>
      <c r="Z287" s="7">
        <v>0.88335184222802954</v>
      </c>
      <c r="AA287" s="7">
        <v>30.169665809768638</v>
      </c>
      <c r="AB287" s="7">
        <v>20.856602660754568</v>
      </c>
      <c r="AC287" s="7">
        <v>37.683959019755612</v>
      </c>
      <c r="AD287">
        <v>24</v>
      </c>
      <c r="AE287">
        <v>16.702248884114084</v>
      </c>
      <c r="AF287">
        <v>34.228457583547559</v>
      </c>
      <c r="AG287">
        <v>-16.793296315543941</v>
      </c>
      <c r="AH287">
        <v>43.431748071979435</v>
      </c>
      <c r="AI287">
        <v>21.301506651886427</v>
      </c>
      <c r="AJ287">
        <v>69.931877059266839</v>
      </c>
    </row>
    <row r="288" spans="1:36" x14ac:dyDescent="0.2">
      <c r="A288">
        <v>280</v>
      </c>
      <c r="B288" s="1">
        <v>14.105183060229265</v>
      </c>
      <c r="C288" s="1">
        <v>14.43225457218802</v>
      </c>
      <c r="D288" s="1">
        <v>16.7356907910068</v>
      </c>
      <c r="E288" s="1">
        <v>15.768739294703359</v>
      </c>
      <c r="F288" s="1">
        <v>20.794710447775262</v>
      </c>
      <c r="G288" s="1">
        <v>19.973580090443807</v>
      </c>
      <c r="H288" s="1">
        <v>26.847511320752965</v>
      </c>
      <c r="I288" s="6">
        <v>9.6647106711327471</v>
      </c>
      <c r="J288" s="6">
        <v>15.368761250539375</v>
      </c>
      <c r="K288" s="6">
        <v>22.729594045773919</v>
      </c>
      <c r="L288" s="6">
        <v>12.91116439391144</v>
      </c>
      <c r="M288" s="6">
        <v>14.065520962708739</v>
      </c>
      <c r="N288" s="6">
        <v>20.073955823127289</v>
      </c>
      <c r="O288" s="6">
        <v>30.617447298431713</v>
      </c>
      <c r="P288" s="1">
        <v>10.821571047785937</v>
      </c>
      <c r="Q288" s="1">
        <v>22.061579169211651</v>
      </c>
      <c r="R288" s="1">
        <v>18.341456317156247</v>
      </c>
      <c r="S288" s="1">
        <v>8.2290539185469385</v>
      </c>
      <c r="T288" s="1">
        <v>6.8818270671580013</v>
      </c>
      <c r="U288" s="1">
        <v>25.496253687757104</v>
      </c>
      <c r="V288" s="1">
        <v>1.1985017477121787</v>
      </c>
      <c r="W288" s="7">
        <v>15.712900381023744</v>
      </c>
      <c r="X288" s="7">
        <v>12.180451856710874</v>
      </c>
      <c r="Y288" s="7">
        <v>15.500495689543673</v>
      </c>
      <c r="Z288" s="7">
        <v>10.642364051995674</v>
      </c>
      <c r="AA288" s="7">
        <v>38.843848243437677</v>
      </c>
      <c r="AB288" s="7">
        <v>12.924817187230152</v>
      </c>
      <c r="AC288" s="7">
        <v>16.121894434443149</v>
      </c>
      <c r="AD288">
        <v>15.712900381023744</v>
      </c>
      <c r="AE288">
        <v>9.9906777850663122</v>
      </c>
      <c r="AF288">
        <v>13.955867456701428</v>
      </c>
      <c r="AG288">
        <v>2.7247281039913456</v>
      </c>
      <c r="AH288">
        <v>62.94865854773478</v>
      </c>
      <c r="AI288">
        <v>1.4720429680753819</v>
      </c>
      <c r="AJ288">
        <v>5.2456833033294563</v>
      </c>
    </row>
    <row r="289" spans="1:36" x14ac:dyDescent="0.2">
      <c r="A289">
        <v>281</v>
      </c>
      <c r="B289" s="1">
        <v>16.954741930864124</v>
      </c>
      <c r="C289" s="1">
        <v>13.684695073718181</v>
      </c>
      <c r="D289" s="1">
        <v>16.889756191846871</v>
      </c>
      <c r="E289" s="1">
        <v>14.938265190003229</v>
      </c>
      <c r="F289" s="1">
        <v>13.501103420022552</v>
      </c>
      <c r="G289" s="1">
        <v>15.221482197178975</v>
      </c>
      <c r="H289" s="1">
        <v>22.122235124126824</v>
      </c>
      <c r="I289" s="6">
        <v>15.559857099713309</v>
      </c>
      <c r="J289" s="6">
        <v>12.269116882838778</v>
      </c>
      <c r="K289" s="6">
        <v>20.065523116104728</v>
      </c>
      <c r="L289" s="6">
        <v>24.62765547516652</v>
      </c>
      <c r="M289" s="6">
        <v>15.996406396736933</v>
      </c>
      <c r="N289" s="6">
        <v>19.470213078645251</v>
      </c>
      <c r="O289" s="6">
        <v>12.4808636967794</v>
      </c>
      <c r="P289" s="1">
        <v>10.411504743316634</v>
      </c>
      <c r="Q289" s="1">
        <v>17.605567075879677</v>
      </c>
      <c r="R289" s="1">
        <v>10.723140973383952</v>
      </c>
      <c r="S289" s="1">
        <v>24.613851779935921</v>
      </c>
      <c r="T289" s="1">
        <v>9.1976115237914122</v>
      </c>
      <c r="U289" s="1">
        <v>7.7858714512953071</v>
      </c>
      <c r="V289" s="1">
        <v>40.400460526945722</v>
      </c>
      <c r="W289" s="7">
        <v>24</v>
      </c>
      <c r="X289" s="7">
        <v>27.397577454837666</v>
      </c>
      <c r="Y289" s="7">
        <v>16.498595862486098</v>
      </c>
      <c r="Z289" s="7">
        <v>19.69283545241354</v>
      </c>
      <c r="AA289" s="7">
        <v>8.4003133195020627</v>
      </c>
      <c r="AB289" s="7">
        <v>14.465316313210593</v>
      </c>
      <c r="AC289" s="7">
        <v>13.306619425868263</v>
      </c>
      <c r="AD289">
        <v>24</v>
      </c>
      <c r="AE289">
        <v>32.816366182256502</v>
      </c>
      <c r="AF289">
        <v>15.702542759350672</v>
      </c>
      <c r="AG289">
        <v>20.825670904827088</v>
      </c>
      <c r="AH289">
        <v>-5.5492950311203568</v>
      </c>
      <c r="AI289">
        <v>5.3232907830264882</v>
      </c>
      <c r="AJ289">
        <v>-3.2001417223952142</v>
      </c>
    </row>
    <row r="290" spans="1:36" x14ac:dyDescent="0.2">
      <c r="A290">
        <v>282</v>
      </c>
      <c r="B290" s="1">
        <v>11.121482147446699</v>
      </c>
      <c r="C290" s="1">
        <v>9.9699175596506482</v>
      </c>
      <c r="D290" s="1">
        <v>11.619156509006828</v>
      </c>
      <c r="E290" s="1">
        <v>13.957056748124872</v>
      </c>
      <c r="F290" s="1">
        <v>17.423266278527684</v>
      </c>
      <c r="G290" s="1">
        <v>14.910929727687591</v>
      </c>
      <c r="H290" s="1">
        <v>23.216148324152577</v>
      </c>
      <c r="I290" s="6">
        <v>9.7538390353128026</v>
      </c>
      <c r="J290" s="6">
        <v>14.895654524127783</v>
      </c>
      <c r="K290" s="6">
        <v>16.137138524236235</v>
      </c>
      <c r="L290" s="6">
        <v>16.349010680485847</v>
      </c>
      <c r="M290" s="6">
        <v>19.121103387699549</v>
      </c>
      <c r="N290" s="6">
        <v>15.515069722036566</v>
      </c>
      <c r="O290" s="6">
        <v>13.441917307509181</v>
      </c>
      <c r="P290" s="1">
        <v>7.4734653148828132</v>
      </c>
      <c r="Q290" s="1">
        <v>23.05359389701616</v>
      </c>
      <c r="R290" s="1">
        <v>21.4329994667827</v>
      </c>
      <c r="S290" s="1">
        <v>10.144406297054772</v>
      </c>
      <c r="T290" s="1">
        <v>8.2322768362339911</v>
      </c>
      <c r="U290" s="1">
        <v>28.200036837733816</v>
      </c>
      <c r="V290" s="1">
        <v>16.677381459517729</v>
      </c>
      <c r="W290" s="7">
        <v>22.690359739500554</v>
      </c>
      <c r="X290" s="7">
        <v>9.4643432607997262</v>
      </c>
      <c r="Y290" s="7">
        <v>34.872427768327945</v>
      </c>
      <c r="Z290" s="7">
        <v>13.066273774707051</v>
      </c>
      <c r="AA290" s="7">
        <v>10.337143197131011</v>
      </c>
      <c r="AB290" s="7">
        <v>35.310725423330098</v>
      </c>
      <c r="AC290" s="7">
        <v>30.735896015268402</v>
      </c>
      <c r="AD290">
        <v>22.690359739500554</v>
      </c>
      <c r="AE290">
        <v>5.9165148911995908</v>
      </c>
      <c r="AF290">
        <v>47.856748594573908</v>
      </c>
      <c r="AG290">
        <v>7.5725475494141046</v>
      </c>
      <c r="AH290">
        <v>-1.1914278064552257</v>
      </c>
      <c r="AI290">
        <v>57.436813558325241</v>
      </c>
      <c r="AJ290">
        <v>49.087688045805201</v>
      </c>
    </row>
    <row r="291" spans="1:36" x14ac:dyDescent="0.2">
      <c r="A291">
        <v>283</v>
      </c>
      <c r="B291" s="1">
        <v>12.976792096269392</v>
      </c>
      <c r="C291" s="1">
        <v>14.31893275053994</v>
      </c>
      <c r="D291" s="1">
        <v>14.145758133386586</v>
      </c>
      <c r="E291" s="1">
        <v>11.391956526141248</v>
      </c>
      <c r="F291" s="1">
        <v>15.898794678475682</v>
      </c>
      <c r="G291" s="1">
        <v>20.508563487691141</v>
      </c>
      <c r="H291" s="1">
        <v>26.920177445231914</v>
      </c>
      <c r="I291" s="6">
        <v>8.5501951087520922</v>
      </c>
      <c r="J291" s="6">
        <v>15.827457484378918</v>
      </c>
      <c r="K291" s="6">
        <v>18.163566365858252</v>
      </c>
      <c r="L291" s="6">
        <v>9.8816333557690008</v>
      </c>
      <c r="M291" s="6">
        <v>12.238544437193211</v>
      </c>
      <c r="N291" s="6">
        <v>20.94963230144198</v>
      </c>
      <c r="O291" s="6">
        <v>23.169899308788125</v>
      </c>
      <c r="P291" s="1">
        <v>10.686806650105501</v>
      </c>
      <c r="Q291" s="1">
        <v>13.981922718314584</v>
      </c>
      <c r="R291" s="1">
        <v>6.7534603227553243</v>
      </c>
      <c r="S291" s="1">
        <v>26.585701460724955</v>
      </c>
      <c r="T291" s="1">
        <v>19.447080782185918</v>
      </c>
      <c r="U291" s="1">
        <v>4.6449787727644889</v>
      </c>
      <c r="V291" s="1">
        <v>14.845949620542527</v>
      </c>
      <c r="W291" s="7">
        <v>15.576886289404547</v>
      </c>
      <c r="X291" s="7">
        <v>12.356600115234516</v>
      </c>
      <c r="Y291" s="7">
        <v>22.529370794584924</v>
      </c>
      <c r="Z291" s="7">
        <v>13.593977873125215</v>
      </c>
      <c r="AA291" s="7">
        <v>21.414376097412408</v>
      </c>
      <c r="AB291" s="7">
        <v>18.839838362271255</v>
      </c>
      <c r="AC291" s="7">
        <v>33.254498714652961</v>
      </c>
      <c r="AD291">
        <v>15.576886289404547</v>
      </c>
      <c r="AE291">
        <v>10.254900172851777</v>
      </c>
      <c r="AF291">
        <v>26.256398890523613</v>
      </c>
      <c r="AG291">
        <v>8.6279557462504322</v>
      </c>
      <c r="AH291">
        <v>23.732346219177927</v>
      </c>
      <c r="AI291">
        <v>16.259595905678136</v>
      </c>
      <c r="AJ291">
        <v>56.643496143958878</v>
      </c>
    </row>
    <row r="292" spans="1:36" x14ac:dyDescent="0.2">
      <c r="A292">
        <v>284</v>
      </c>
      <c r="B292" s="1">
        <v>10.762651500513396</v>
      </c>
      <c r="C292" s="1">
        <v>10.267290198919806</v>
      </c>
      <c r="D292" s="1">
        <v>16.394935539059549</v>
      </c>
      <c r="E292" s="1">
        <v>21.267686891318277</v>
      </c>
      <c r="F292" s="1">
        <v>20.459816460401665</v>
      </c>
      <c r="G292" s="1">
        <v>18.257766057260433</v>
      </c>
      <c r="H292" s="1">
        <v>21.536253517956631</v>
      </c>
      <c r="I292" s="6">
        <v>6.9500750886780427</v>
      </c>
      <c r="J292" s="6">
        <v>11.537491273975359</v>
      </c>
      <c r="K292" s="6">
        <v>10.311249974566653</v>
      </c>
      <c r="L292" s="6">
        <v>15.358320230102629</v>
      </c>
      <c r="M292" s="6">
        <v>15.938162260689714</v>
      </c>
      <c r="N292" s="6">
        <v>21.576865663738364</v>
      </c>
      <c r="O292" s="6">
        <v>12.422461059718703</v>
      </c>
      <c r="P292" s="1">
        <v>13.889597433191263</v>
      </c>
      <c r="Q292" s="1">
        <v>12.565681125621174</v>
      </c>
      <c r="R292" s="1">
        <v>4.2686966006318467</v>
      </c>
      <c r="S292" s="1">
        <v>17.489175539182824</v>
      </c>
      <c r="T292" s="1">
        <v>18.706040386270157</v>
      </c>
      <c r="U292" s="1">
        <v>29.339106183226143</v>
      </c>
      <c r="V292" s="1">
        <v>-16.38565646119276</v>
      </c>
      <c r="W292" s="7">
        <v>10.166872694460741</v>
      </c>
      <c r="X292" s="7">
        <v>8.711840894070944</v>
      </c>
      <c r="Y292" s="7">
        <v>34.871791024286779</v>
      </c>
      <c r="Z292" s="7">
        <v>28.62724935732648</v>
      </c>
      <c r="AA292" s="7">
        <v>33.84151277796262</v>
      </c>
      <c r="AB292" s="7">
        <v>31.712082262210799</v>
      </c>
      <c r="AC292" s="7">
        <v>16.151190869480271</v>
      </c>
      <c r="AD292">
        <v>10.166872694460741</v>
      </c>
      <c r="AE292">
        <v>4.7877613411064157</v>
      </c>
      <c r="AF292">
        <v>47.855634292501861</v>
      </c>
      <c r="AG292">
        <v>38.694498714652958</v>
      </c>
      <c r="AH292">
        <v>51.693403750415889</v>
      </c>
      <c r="AI292">
        <v>48.440205655526995</v>
      </c>
      <c r="AJ292">
        <v>5.3335726084408162</v>
      </c>
    </row>
    <row r="293" spans="1:36" x14ac:dyDescent="0.2">
      <c r="A293">
        <v>285</v>
      </c>
      <c r="B293" s="1">
        <v>6.8246447148761566</v>
      </c>
      <c r="C293" s="1">
        <v>13.118672756012513</v>
      </c>
      <c r="D293" s="1">
        <v>15.372893863864098</v>
      </c>
      <c r="E293" s="1">
        <v>15.23674355970442</v>
      </c>
      <c r="F293" s="1">
        <v>16.761640539461396</v>
      </c>
      <c r="G293" s="1">
        <v>23.166174861275884</v>
      </c>
      <c r="H293" s="1">
        <v>22.449613729879431</v>
      </c>
      <c r="I293" s="6">
        <v>13.833772340163565</v>
      </c>
      <c r="J293" s="6">
        <v>14.188273249232628</v>
      </c>
      <c r="K293" s="6">
        <v>13.018513134979411</v>
      </c>
      <c r="L293" s="6">
        <v>12.820500968760012</v>
      </c>
      <c r="M293" s="6">
        <v>7.5034435068947438</v>
      </c>
      <c r="N293" s="6">
        <v>24.982722479852121</v>
      </c>
      <c r="O293" s="6">
        <v>18.327685602048003</v>
      </c>
      <c r="P293" s="1">
        <v>9.7582736530419627</v>
      </c>
      <c r="Q293" s="1">
        <v>14.252631339098619</v>
      </c>
      <c r="R293" s="1">
        <v>11.921384824734515</v>
      </c>
      <c r="S293" s="1">
        <v>14.904130068597288</v>
      </c>
      <c r="T293" s="1">
        <v>18.183917285333958</v>
      </c>
      <c r="U293" s="1">
        <v>43.136893135393947</v>
      </c>
      <c r="V293" s="1">
        <v>15.10759149341024</v>
      </c>
      <c r="W293" s="7">
        <v>9.3622942368568882</v>
      </c>
      <c r="X293" s="7">
        <v>23.880992329294241</v>
      </c>
      <c r="Y293" s="7">
        <v>14.95059515068227</v>
      </c>
      <c r="Z293" s="7">
        <v>21.256443307979062</v>
      </c>
      <c r="AA293" s="7">
        <v>12.432528557086991</v>
      </c>
      <c r="AB293" s="7">
        <v>18.581862531621667</v>
      </c>
      <c r="AC293" s="7">
        <v>35.739358957692026</v>
      </c>
      <c r="AD293">
        <v>9.3622942368568882</v>
      </c>
      <c r="AE293">
        <v>27.541488493941365</v>
      </c>
      <c r="AF293">
        <v>12.993541513693971</v>
      </c>
      <c r="AG293">
        <v>23.952886615958128</v>
      </c>
      <c r="AH293">
        <v>3.5231892534457341</v>
      </c>
      <c r="AI293">
        <v>15.614656329054165</v>
      </c>
      <c r="AJ293">
        <v>64.098076873076081</v>
      </c>
    </row>
    <row r="294" spans="1:36" x14ac:dyDescent="0.2">
      <c r="A294">
        <v>286</v>
      </c>
      <c r="B294" s="1">
        <v>13.067780734804476</v>
      </c>
      <c r="C294" s="1">
        <v>8.708885927148442</v>
      </c>
      <c r="D294" s="1">
        <v>11.126241786912122</v>
      </c>
      <c r="E294" s="1">
        <v>12.269274726073625</v>
      </c>
      <c r="F294" s="1">
        <v>13.118850544935302</v>
      </c>
      <c r="G294" s="1">
        <v>17.146327692781878</v>
      </c>
      <c r="H294" s="1">
        <v>19.581432537796427</v>
      </c>
      <c r="I294" s="6">
        <v>7.8771130843013166</v>
      </c>
      <c r="J294" s="6">
        <v>13.318330044480149</v>
      </c>
      <c r="K294" s="6">
        <v>13.637174803480343</v>
      </c>
      <c r="L294" s="6">
        <v>20.939794955927265</v>
      </c>
      <c r="M294" s="6">
        <v>17.97811948795702</v>
      </c>
      <c r="N294" s="6">
        <v>18.119998247359518</v>
      </c>
      <c r="O294" s="6">
        <v>10.340701201253005</v>
      </c>
      <c r="P294" s="1">
        <v>6.1503783285446563</v>
      </c>
      <c r="Q294" s="1">
        <v>2.3953839834499835</v>
      </c>
      <c r="R294" s="1">
        <v>16.755200779831096</v>
      </c>
      <c r="S294" s="1">
        <v>26.071397735138405</v>
      </c>
      <c r="T294" s="1">
        <v>21.992906352237828</v>
      </c>
      <c r="U294" s="1">
        <v>27.803670248863121</v>
      </c>
      <c r="V294" s="1">
        <v>23.603182613622529</v>
      </c>
      <c r="W294" s="7">
        <v>14.132307262219411</v>
      </c>
      <c r="X294" s="7">
        <v>17.275481498005341</v>
      </c>
      <c r="Y294" s="7">
        <v>10.081328635970435</v>
      </c>
      <c r="Z294" s="7">
        <v>10.172169113952997</v>
      </c>
      <c r="AA294" s="7">
        <v>18.486642305432014</v>
      </c>
      <c r="AB294" s="7">
        <v>8.3210691358963391</v>
      </c>
      <c r="AC294" s="7">
        <v>17.039469038655934</v>
      </c>
      <c r="AD294">
        <v>14.132307262219411</v>
      </c>
      <c r="AE294">
        <v>17.633222247008014</v>
      </c>
      <c r="AF294">
        <v>4.4723251129482611</v>
      </c>
      <c r="AG294">
        <v>1.7843382279059952</v>
      </c>
      <c r="AH294">
        <v>17.144945187222035</v>
      </c>
      <c r="AI294">
        <v>-10.037327160259151</v>
      </c>
      <c r="AJ294">
        <v>7.998407115967809</v>
      </c>
    </row>
    <row r="295" spans="1:36" x14ac:dyDescent="0.2">
      <c r="A295">
        <v>287</v>
      </c>
      <c r="B295" s="1">
        <v>3.9220316063473764</v>
      </c>
      <c r="C295" s="1">
        <v>15.10263262170583</v>
      </c>
      <c r="D295" s="1">
        <v>13.810103323171406</v>
      </c>
      <c r="E295" s="1">
        <v>13.322638223005455</v>
      </c>
      <c r="F295" s="1">
        <v>13.921014863119547</v>
      </c>
      <c r="G295" s="1">
        <v>21.686691701730631</v>
      </c>
      <c r="H295" s="1">
        <v>21.448292560040016</v>
      </c>
      <c r="I295" s="6">
        <v>9.19883792795987</v>
      </c>
      <c r="J295" s="6">
        <v>16.162516366396783</v>
      </c>
      <c r="K295" s="6">
        <v>18.794030898310353</v>
      </c>
      <c r="L295" s="6">
        <v>11.292506253375239</v>
      </c>
      <c r="M295" s="6">
        <v>16.680974807355064</v>
      </c>
      <c r="N295" s="6">
        <v>20.482796491294192</v>
      </c>
      <c r="O295" s="6">
        <v>19.285701793632313</v>
      </c>
      <c r="P295" s="1">
        <v>6.7642264215234844</v>
      </c>
      <c r="Q295" s="1">
        <v>6.2751824214059386</v>
      </c>
      <c r="R295" s="1">
        <v>15.985455674070655</v>
      </c>
      <c r="S295" s="1">
        <v>28.627506982956575</v>
      </c>
      <c r="T295" s="1">
        <v>7.122560506433139</v>
      </c>
      <c r="U295" s="1">
        <v>12.129088631035152</v>
      </c>
      <c r="V295" s="1">
        <v>35.311512470393779</v>
      </c>
      <c r="W295" s="7">
        <v>4.1114508748302372</v>
      </c>
      <c r="X295" s="7">
        <v>25.542416452442161</v>
      </c>
      <c r="Y295" s="7">
        <v>24.432214961809912</v>
      </c>
      <c r="Z295" s="7">
        <v>19.815507215809689</v>
      </c>
      <c r="AA295" s="7">
        <v>18.996852787551965</v>
      </c>
      <c r="AB295" s="7">
        <v>21.911929842600127</v>
      </c>
      <c r="AC295" s="7">
        <v>12.719792212774625</v>
      </c>
      <c r="AD295">
        <v>4.1114508748302372</v>
      </c>
      <c r="AE295">
        <v>30.033624678663241</v>
      </c>
      <c r="AF295">
        <v>29.586376183167349</v>
      </c>
      <c r="AG295">
        <v>21.071014431619382</v>
      </c>
      <c r="AH295">
        <v>18.292918771991921</v>
      </c>
      <c r="AI295">
        <v>23.93982460650032</v>
      </c>
      <c r="AJ295">
        <v>-4.9606233616761202</v>
      </c>
    </row>
    <row r="296" spans="1:36" x14ac:dyDescent="0.2">
      <c r="A296">
        <v>288</v>
      </c>
      <c r="B296" s="1">
        <v>13.734327770441574</v>
      </c>
      <c r="C296" s="1">
        <v>17.705792700812751</v>
      </c>
      <c r="D296" s="1">
        <v>19.371250389611884</v>
      </c>
      <c r="E296" s="1">
        <v>12.169630563305173</v>
      </c>
      <c r="F296" s="1">
        <v>19.146358763835309</v>
      </c>
      <c r="G296" s="1">
        <v>20.834381082034529</v>
      </c>
      <c r="H296" s="1">
        <v>24.100948368531046</v>
      </c>
      <c r="I296" s="6">
        <v>11.524151847831916</v>
      </c>
      <c r="J296" s="6">
        <v>7.0576103360371594</v>
      </c>
      <c r="K296" s="6">
        <v>8.1174875149628214</v>
      </c>
      <c r="L296" s="6">
        <v>19.244421466923445</v>
      </c>
      <c r="M296" s="6">
        <v>11.406179006657027</v>
      </c>
      <c r="N296" s="6">
        <v>20.523984193993346</v>
      </c>
      <c r="O296" s="6">
        <v>26.371736703831274</v>
      </c>
      <c r="P296" s="1">
        <v>9.0560049784447543</v>
      </c>
      <c r="Q296" s="1">
        <v>16.214633111970251</v>
      </c>
      <c r="R296" s="1">
        <v>6.418273859303631</v>
      </c>
      <c r="S296" s="1">
        <v>7.4535359052095682</v>
      </c>
      <c r="T296" s="1">
        <v>3.4521192770561289</v>
      </c>
      <c r="U296" s="1">
        <v>27.300166880922617</v>
      </c>
      <c r="V296" s="1">
        <v>44.384647968457259</v>
      </c>
      <c r="W296" s="7">
        <v>7.5005369152175865</v>
      </c>
      <c r="X296" s="7">
        <v>27.945635060783566</v>
      </c>
      <c r="Y296" s="7">
        <v>27.084832904884319</v>
      </c>
      <c r="Z296" s="7">
        <v>35.112242694842884</v>
      </c>
      <c r="AA296" s="7">
        <v>17.749259556629479</v>
      </c>
      <c r="AB296" s="7">
        <v>19.150991719903825</v>
      </c>
      <c r="AC296" s="7">
        <v>33.254498714652961</v>
      </c>
      <c r="AD296">
        <v>7.5005369152175865</v>
      </c>
      <c r="AE296">
        <v>33.638452591175344</v>
      </c>
      <c r="AF296">
        <v>34.228457583547559</v>
      </c>
      <c r="AG296">
        <v>51.664485389685765</v>
      </c>
      <c r="AH296">
        <v>15.485834002416333</v>
      </c>
      <c r="AI296">
        <v>17.037479299759561</v>
      </c>
      <c r="AJ296">
        <v>56.643496143958878</v>
      </c>
    </row>
    <row r="297" spans="1:36" x14ac:dyDescent="0.2">
      <c r="A297">
        <v>289</v>
      </c>
      <c r="B297" s="1">
        <v>6.9087901703222867</v>
      </c>
      <c r="C297" s="1">
        <v>12.546325589171197</v>
      </c>
      <c r="D297" s="1">
        <v>12.329583561180835</v>
      </c>
      <c r="E297" s="1">
        <v>10.892285933307946</v>
      </c>
      <c r="F297" s="1">
        <v>12.444357034917212</v>
      </c>
      <c r="G297" s="1">
        <v>16.405700068836644</v>
      </c>
      <c r="H297" s="1">
        <v>20.799883599668799</v>
      </c>
      <c r="I297" s="6">
        <v>8.9169071103729802</v>
      </c>
      <c r="J297" s="6">
        <v>13.881244186397367</v>
      </c>
      <c r="K297" s="6">
        <v>14.24158705342513</v>
      </c>
      <c r="L297" s="6">
        <v>10.866268200680658</v>
      </c>
      <c r="M297" s="6">
        <v>20.314609721583111</v>
      </c>
      <c r="N297" s="6">
        <v>34.210033591912882</v>
      </c>
      <c r="O297" s="6">
        <v>18.233345787550814</v>
      </c>
      <c r="P297" s="1">
        <v>8.9943645340126643</v>
      </c>
      <c r="Q297" s="1">
        <v>5.4795941553467031</v>
      </c>
      <c r="R297" s="1">
        <v>4.6690366564655612</v>
      </c>
      <c r="S297" s="1">
        <v>5.6326433826699969</v>
      </c>
      <c r="T297" s="1">
        <v>13.549744660668043</v>
      </c>
      <c r="U297" s="1">
        <v>27.55511350649045</v>
      </c>
      <c r="V297" s="1">
        <v>46.037603572104764</v>
      </c>
      <c r="W297" s="7">
        <v>8.8623590723765737</v>
      </c>
      <c r="X297" s="7">
        <v>16.816807290618204</v>
      </c>
      <c r="Y297" s="7">
        <v>12.875463141541648</v>
      </c>
      <c r="Z297" s="7">
        <v>30.836739277759381</v>
      </c>
      <c r="AA297" s="7">
        <v>11.925898921321656</v>
      </c>
      <c r="AB297" s="7">
        <v>1.3531838358557553</v>
      </c>
      <c r="AC297" s="7">
        <v>22.144327262922591</v>
      </c>
      <c r="AD297">
        <v>8.8623590723765737</v>
      </c>
      <c r="AE297">
        <v>16.94521093592731</v>
      </c>
      <c r="AF297">
        <v>9.3620604976978843</v>
      </c>
      <c r="AG297">
        <v>43.113478555518761</v>
      </c>
      <c r="AH297">
        <v>2.3832725729737252</v>
      </c>
      <c r="AI297">
        <v>-27.457040410360616</v>
      </c>
      <c r="AJ297">
        <v>23.312981788767779</v>
      </c>
    </row>
    <row r="298" spans="1:36" x14ac:dyDescent="0.2">
      <c r="A298">
        <v>290</v>
      </c>
      <c r="B298" s="1">
        <v>17.008156042187036</v>
      </c>
      <c r="C298" s="1">
        <v>17.018579632719842</v>
      </c>
      <c r="D298" s="1">
        <v>9.5641422666409515</v>
      </c>
      <c r="E298" s="1">
        <v>13.749106858286487</v>
      </c>
      <c r="F298" s="1">
        <v>19.605944416527468</v>
      </c>
      <c r="G298" s="1">
        <v>19.661093677200597</v>
      </c>
      <c r="H298" s="1">
        <v>24.520783863084343</v>
      </c>
      <c r="I298" s="6">
        <v>13.462028597460042</v>
      </c>
      <c r="J298" s="6">
        <v>12.747916526320571</v>
      </c>
      <c r="K298" s="6">
        <v>13.120155254731818</v>
      </c>
      <c r="L298" s="6">
        <v>25.753167716277769</v>
      </c>
      <c r="M298" s="6">
        <v>18.202511006662181</v>
      </c>
      <c r="N298" s="6">
        <v>19.329500096691849</v>
      </c>
      <c r="O298" s="6">
        <v>29.039774523574131</v>
      </c>
      <c r="P298" s="1">
        <v>8.944512578347247</v>
      </c>
      <c r="Q298" s="1">
        <v>9.8478573564039316</v>
      </c>
      <c r="R298" s="1">
        <v>21.037708316615078</v>
      </c>
      <c r="S298" s="1">
        <v>18.62583730175194</v>
      </c>
      <c r="T298" s="1">
        <v>27.350062225384917</v>
      </c>
      <c r="U298" s="1">
        <v>25.82931178490837</v>
      </c>
      <c r="V298" s="1">
        <v>22.676080263187089</v>
      </c>
      <c r="W298" s="7">
        <v>24</v>
      </c>
      <c r="X298" s="7">
        <v>16.770382764447632</v>
      </c>
      <c r="Y298" s="7">
        <v>18.35525842145168</v>
      </c>
      <c r="Z298" s="7">
        <v>17.344428739618717</v>
      </c>
      <c r="AA298" s="7">
        <v>6.3639839081741805</v>
      </c>
      <c r="AB298" s="7">
        <v>40.830653283764555</v>
      </c>
      <c r="AC298" s="7">
        <v>33.831521382151266</v>
      </c>
      <c r="AD298">
        <v>24</v>
      </c>
      <c r="AE298">
        <v>16.875574146671447</v>
      </c>
      <c r="AF298">
        <v>18.951702237540434</v>
      </c>
      <c r="AG298">
        <v>16.128857479237432</v>
      </c>
      <c r="AH298">
        <v>-10.131036206608094</v>
      </c>
      <c r="AI298">
        <v>71.236633209411394</v>
      </c>
      <c r="AJ298">
        <v>58.374564146453814</v>
      </c>
    </row>
    <row r="299" spans="1:36" x14ac:dyDescent="0.2">
      <c r="A299">
        <v>291</v>
      </c>
      <c r="B299" s="1">
        <v>13.514131172385191</v>
      </c>
      <c r="C299" s="1">
        <v>13.794377197444106</v>
      </c>
      <c r="D299" s="1">
        <v>9.9118734270586071</v>
      </c>
      <c r="E299" s="1">
        <v>17.62741386831124</v>
      </c>
      <c r="F299" s="1">
        <v>18.729120549752</v>
      </c>
      <c r="G299" s="1">
        <v>17.90179054539508</v>
      </c>
      <c r="H299" s="1">
        <v>23.096667599124974</v>
      </c>
      <c r="I299" s="6">
        <v>9.5553056993922354</v>
      </c>
      <c r="J299" s="6">
        <v>11.066288541676453</v>
      </c>
      <c r="K299" s="6">
        <v>17.643269016960321</v>
      </c>
      <c r="L299" s="6">
        <v>21.344126638236069</v>
      </c>
      <c r="M299" s="6">
        <v>20.492480281636993</v>
      </c>
      <c r="N299" s="6">
        <v>19.015641767974234</v>
      </c>
      <c r="O299" s="6">
        <v>29.252736773717359</v>
      </c>
      <c r="P299" s="1">
        <v>8.4454107210227107</v>
      </c>
      <c r="Q299" s="1">
        <v>8.020852958068982</v>
      </c>
      <c r="R299" s="1">
        <v>18.204544549178774</v>
      </c>
      <c r="S299" s="1">
        <v>6.6832671717664542</v>
      </c>
      <c r="T299" s="1">
        <v>14.162209767190193</v>
      </c>
      <c r="U299" s="1">
        <v>9.3376852991704808</v>
      </c>
      <c r="V299" s="1">
        <v>27.148417503243529</v>
      </c>
      <c r="W299" s="7">
        <v>11.630557695513433</v>
      </c>
      <c r="X299" s="7">
        <v>16.975654878688726</v>
      </c>
      <c r="Y299" s="7">
        <v>25.808983153860432</v>
      </c>
      <c r="Z299" s="7">
        <v>11.113058381361238</v>
      </c>
      <c r="AA299" s="7">
        <v>-1.788675425350572E-4</v>
      </c>
      <c r="AB299" s="7">
        <v>22.110614169876211</v>
      </c>
      <c r="AC299" s="7">
        <v>18.392460976449055</v>
      </c>
      <c r="AD299">
        <v>11.630557695513433</v>
      </c>
      <c r="AE299">
        <v>17.183482318033086</v>
      </c>
      <c r="AF299">
        <v>31.995720519255755</v>
      </c>
      <c r="AG299">
        <v>3.6661167627224764</v>
      </c>
      <c r="AH299">
        <v>-24.4504024519707</v>
      </c>
      <c r="AI299">
        <v>24.436535424690526</v>
      </c>
      <c r="AJ299">
        <v>12.05738292934717</v>
      </c>
    </row>
    <row r="300" spans="1:36" x14ac:dyDescent="0.2">
      <c r="A300">
        <v>292</v>
      </c>
      <c r="B300" s="1">
        <v>10.994935351864587</v>
      </c>
      <c r="C300" s="1">
        <v>9.0902947373271967</v>
      </c>
      <c r="D300" s="1">
        <v>13.666443225960977</v>
      </c>
      <c r="E300" s="1">
        <v>14.057330278898984</v>
      </c>
      <c r="F300" s="1">
        <v>22.296393542179445</v>
      </c>
      <c r="G300" s="1">
        <v>21.873663294816172</v>
      </c>
      <c r="H300" s="1">
        <v>19.562894709574692</v>
      </c>
      <c r="I300" s="6">
        <v>4.5016570774227276</v>
      </c>
      <c r="J300" s="6">
        <v>16.373107950059271</v>
      </c>
      <c r="K300" s="6">
        <v>15.942364639072691</v>
      </c>
      <c r="L300" s="6">
        <v>16.723672626900836</v>
      </c>
      <c r="M300" s="6">
        <v>15.020437024161302</v>
      </c>
      <c r="N300" s="6">
        <v>17.453141501549158</v>
      </c>
      <c r="O300" s="6">
        <v>22.395604089888241</v>
      </c>
      <c r="P300" s="1">
        <v>12.68758931216858</v>
      </c>
      <c r="Q300" s="1">
        <v>15.697917888159953</v>
      </c>
      <c r="R300" s="1">
        <v>10.42621351812131</v>
      </c>
      <c r="S300" s="1">
        <v>11.123724435945723</v>
      </c>
      <c r="T300" s="1">
        <v>29.750305839369958</v>
      </c>
      <c r="U300" s="1">
        <v>41.013964551941939</v>
      </c>
      <c r="V300" s="1">
        <v>2.2031789395569383</v>
      </c>
      <c r="W300" s="7">
        <v>16.687086585441239</v>
      </c>
      <c r="X300" s="7">
        <v>11.248021356570254</v>
      </c>
      <c r="Y300" s="7">
        <v>2.2549893071659759</v>
      </c>
      <c r="Z300" s="7">
        <v>34.22759634187954</v>
      </c>
      <c r="AA300" s="7">
        <v>9.2239747976658357</v>
      </c>
      <c r="AB300" s="7">
        <v>21.180526280443939</v>
      </c>
      <c r="AC300" s="7">
        <v>11.369901981676618</v>
      </c>
      <c r="AD300">
        <v>16.687086585441239</v>
      </c>
      <c r="AE300">
        <v>8.5920320348553805</v>
      </c>
      <c r="AF300">
        <v>-9.2237687124595418</v>
      </c>
      <c r="AG300">
        <v>49.895192683759085</v>
      </c>
      <c r="AH300">
        <v>-3.6960567052518698</v>
      </c>
      <c r="AI300">
        <v>22.111315701109852</v>
      </c>
      <c r="AJ300">
        <v>-9.0102940549701476</v>
      </c>
    </row>
    <row r="301" spans="1:36" x14ac:dyDescent="0.2">
      <c r="A301">
        <v>293</v>
      </c>
      <c r="B301" s="1">
        <v>12.04503094353838</v>
      </c>
      <c r="C301" s="1">
        <v>15.560347391571078</v>
      </c>
      <c r="D301" s="1">
        <v>15.847745927407074</v>
      </c>
      <c r="E301" s="1">
        <v>10.263904270650729</v>
      </c>
      <c r="F301" s="1">
        <v>14.953380855414986</v>
      </c>
      <c r="G301" s="1">
        <v>19.109986503820039</v>
      </c>
      <c r="H301" s="1">
        <v>29.468471217860014</v>
      </c>
      <c r="I301" s="6">
        <v>12.104339107081383</v>
      </c>
      <c r="J301" s="6">
        <v>11.304439218860226</v>
      </c>
      <c r="K301" s="6">
        <v>13.061056720271093</v>
      </c>
      <c r="L301" s="6">
        <v>18.568881207020596</v>
      </c>
      <c r="M301" s="6">
        <v>18.134561086740458</v>
      </c>
      <c r="N301" s="6">
        <v>15.074372602910266</v>
      </c>
      <c r="O301" s="6">
        <v>9.8593223060717197</v>
      </c>
      <c r="P301" s="1">
        <v>6.3802623067639956</v>
      </c>
      <c r="Q301" s="1">
        <v>5.540644883797146</v>
      </c>
      <c r="R301" s="1">
        <v>13.844322463718569</v>
      </c>
      <c r="S301" s="1">
        <v>22.324779628583812</v>
      </c>
      <c r="T301" s="1">
        <v>25.822899270383711</v>
      </c>
      <c r="U301" s="1">
        <v>49.923686697496947</v>
      </c>
      <c r="V301" s="1">
        <v>9.7780557761109357</v>
      </c>
      <c r="W301" s="7">
        <v>22.545725634494492</v>
      </c>
      <c r="X301" s="7">
        <v>25.542416452442161</v>
      </c>
      <c r="Y301" s="7">
        <v>18.482138376680957</v>
      </c>
      <c r="Z301" s="7">
        <v>18.428853631679011</v>
      </c>
      <c r="AA301" s="7">
        <v>30.169665809768638</v>
      </c>
      <c r="AB301" s="7">
        <v>27.487841713676559</v>
      </c>
      <c r="AC301" s="7">
        <v>33.254498714652961</v>
      </c>
      <c r="AD301">
        <v>22.545725634494492</v>
      </c>
      <c r="AE301">
        <v>30.033624678663241</v>
      </c>
      <c r="AF301">
        <v>19.173742159191679</v>
      </c>
      <c r="AG301">
        <v>18.297707263358024</v>
      </c>
      <c r="AH301">
        <v>43.431748071979435</v>
      </c>
      <c r="AI301">
        <v>37.879604284191402</v>
      </c>
      <c r="AJ301">
        <v>56.643496143958878</v>
      </c>
    </row>
    <row r="302" spans="1:36" x14ac:dyDescent="0.2">
      <c r="A302">
        <v>294</v>
      </c>
      <c r="B302" s="1">
        <v>9.7705589579694756</v>
      </c>
      <c r="C302" s="1">
        <v>10.06295722680219</v>
      </c>
      <c r="D302" s="1">
        <v>14.676893900525611</v>
      </c>
      <c r="E302" s="1">
        <v>16.732973649351251</v>
      </c>
      <c r="F302" s="1">
        <v>20.463666618811089</v>
      </c>
      <c r="G302" s="1">
        <v>21.532326991443483</v>
      </c>
      <c r="H302" s="1">
        <v>24.131074603139858</v>
      </c>
      <c r="I302" s="6">
        <v>11.223859681577109</v>
      </c>
      <c r="J302" s="6">
        <v>16.862079471438495</v>
      </c>
      <c r="K302" s="6">
        <v>15.086307916968845</v>
      </c>
      <c r="L302" s="6">
        <v>20.630978418421972</v>
      </c>
      <c r="M302" s="6">
        <v>17.350834472057613</v>
      </c>
      <c r="N302" s="6">
        <v>10.826029333359855</v>
      </c>
      <c r="O302" s="6">
        <v>23.139817473915535</v>
      </c>
      <c r="P302" s="1">
        <v>12.392136245470159</v>
      </c>
      <c r="Q302" s="1">
        <v>14.962770009572369</v>
      </c>
      <c r="R302" s="1">
        <v>24.036207849764544</v>
      </c>
      <c r="S302" s="1">
        <v>13.419939770991665</v>
      </c>
      <c r="T302" s="1">
        <v>25.729571236535442</v>
      </c>
      <c r="U302" s="1">
        <v>12.420847651348565</v>
      </c>
      <c r="V302" s="1">
        <v>11.644642036513083</v>
      </c>
      <c r="W302" s="7">
        <v>30.90119472679736</v>
      </c>
      <c r="X302" s="7">
        <v>15.599511851813183</v>
      </c>
      <c r="Y302" s="7">
        <v>16.053625721562224</v>
      </c>
      <c r="Z302" s="7">
        <v>15.450485934602039</v>
      </c>
      <c r="AA302" s="7">
        <v>15.920205509559702</v>
      </c>
      <c r="AB302" s="7">
        <v>12.687152452525311</v>
      </c>
      <c r="AC302" s="7">
        <v>21.223036841056434</v>
      </c>
      <c r="AD302">
        <v>30.90119472679736</v>
      </c>
      <c r="AE302">
        <v>15.119267777719775</v>
      </c>
      <c r="AF302">
        <v>14.923845012733892</v>
      </c>
      <c r="AG302">
        <v>12.340971869204079</v>
      </c>
      <c r="AH302">
        <v>11.370462396509334</v>
      </c>
      <c r="AI302">
        <v>0.87788113131327761</v>
      </c>
      <c r="AJ302">
        <v>20.549110523169308</v>
      </c>
    </row>
    <row r="303" spans="1:36" x14ac:dyDescent="0.2">
      <c r="A303">
        <v>295</v>
      </c>
      <c r="B303" s="1">
        <v>7.7620471250945409</v>
      </c>
      <c r="C303" s="1">
        <v>13.92719150806183</v>
      </c>
      <c r="D303" s="1">
        <v>12.866692120679183</v>
      </c>
      <c r="E303" s="1">
        <v>17.677794428022125</v>
      </c>
      <c r="F303" s="1">
        <v>19.960042607825226</v>
      </c>
      <c r="G303" s="1">
        <v>23.851387357851319</v>
      </c>
      <c r="H303" s="1">
        <v>22.932226968557224</v>
      </c>
      <c r="I303" s="6">
        <v>10.95147383510564</v>
      </c>
      <c r="J303" s="6">
        <v>11.268062866686225</v>
      </c>
      <c r="K303" s="6">
        <v>10.330640081911412</v>
      </c>
      <c r="L303" s="6">
        <v>18.927766041827308</v>
      </c>
      <c r="M303" s="6">
        <v>23.292276483404553</v>
      </c>
      <c r="N303" s="6">
        <v>14.043056603551488</v>
      </c>
      <c r="O303" s="6">
        <v>19.955510091558626</v>
      </c>
      <c r="P303" s="1">
        <v>11.76086039859894</v>
      </c>
      <c r="Q303" s="1">
        <v>11.214441952255882</v>
      </c>
      <c r="R303" s="1">
        <v>6.9372705986011525</v>
      </c>
      <c r="S303" s="1">
        <v>11.767216453200357</v>
      </c>
      <c r="T303" s="1">
        <v>20.218430180202656</v>
      </c>
      <c r="U303" s="1">
        <v>11.349218685434987</v>
      </c>
      <c r="V303" s="1">
        <v>39.571384210482456</v>
      </c>
      <c r="W303" s="7">
        <v>2.0213587667320363</v>
      </c>
      <c r="X303" s="7">
        <v>24.089018230449529</v>
      </c>
      <c r="Y303" s="7">
        <v>15.400524392584503</v>
      </c>
      <c r="Z303" s="7">
        <v>17.598195026569382</v>
      </c>
      <c r="AA303" s="7">
        <v>19.498311043198481</v>
      </c>
      <c r="AB303" s="7">
        <v>19.968054632996267</v>
      </c>
      <c r="AC303" s="7">
        <v>-2.049878181123592E-3</v>
      </c>
      <c r="AD303">
        <v>2.0213587667320363</v>
      </c>
      <c r="AE303">
        <v>27.853527345674298</v>
      </c>
      <c r="AF303">
        <v>13.78091768702288</v>
      </c>
      <c r="AG303">
        <v>16.636390053138765</v>
      </c>
      <c r="AH303">
        <v>19.421199847196586</v>
      </c>
      <c r="AI303">
        <v>19.080136582490667</v>
      </c>
      <c r="AJ303">
        <v>-43.126149634543367</v>
      </c>
    </row>
    <row r="304" spans="1:36" x14ac:dyDescent="0.2">
      <c r="A304">
        <v>296</v>
      </c>
      <c r="B304" s="1">
        <v>10.736965212463716</v>
      </c>
      <c r="C304" s="1">
        <v>10.722864355306864</v>
      </c>
      <c r="D304" s="1">
        <v>17.4750299960088</v>
      </c>
      <c r="E304" s="1">
        <v>12.786192551221394</v>
      </c>
      <c r="F304" s="1">
        <v>20.372486669412737</v>
      </c>
      <c r="G304" s="1">
        <v>19.395732876022532</v>
      </c>
      <c r="H304" s="1">
        <v>24.887606683719586</v>
      </c>
      <c r="I304" s="6">
        <v>8.2909201753568045</v>
      </c>
      <c r="J304" s="6">
        <v>11.679156818825529</v>
      </c>
      <c r="K304" s="6">
        <v>12.317614942134698</v>
      </c>
      <c r="L304" s="6">
        <v>14.381880182315777</v>
      </c>
      <c r="M304" s="6">
        <v>14.194930004423487</v>
      </c>
      <c r="N304" s="6">
        <v>17.269166583526793</v>
      </c>
      <c r="O304" s="6">
        <v>15.535145253909192</v>
      </c>
      <c r="P304" s="1">
        <v>7.7343368879483769</v>
      </c>
      <c r="Q304" s="1">
        <v>7.5210015742038188</v>
      </c>
      <c r="R304" s="1">
        <v>12.552147930385518</v>
      </c>
      <c r="S304" s="1">
        <v>21.695703704942979</v>
      </c>
      <c r="T304" s="1">
        <v>37.260961923158099</v>
      </c>
      <c r="U304" s="1">
        <v>3.193276116141913</v>
      </c>
      <c r="V304" s="1">
        <v>20.260652952845849</v>
      </c>
      <c r="W304" s="7">
        <v>19.323749934594112</v>
      </c>
      <c r="X304" s="7">
        <v>18.513289273534955</v>
      </c>
      <c r="Y304" s="7">
        <v>5.5329142881082136</v>
      </c>
      <c r="Z304" s="7">
        <v>17.16233228614205</v>
      </c>
      <c r="AA304" s="7">
        <v>17.389589515095849</v>
      </c>
      <c r="AB304" s="7">
        <v>22.278060581836659</v>
      </c>
      <c r="AC304" s="7">
        <v>33.254498714652961</v>
      </c>
      <c r="AD304">
        <v>19.323749934594112</v>
      </c>
      <c r="AE304">
        <v>19.489933910302437</v>
      </c>
      <c r="AF304">
        <v>-3.4873999958106263</v>
      </c>
      <c r="AG304">
        <v>15.764664572284099</v>
      </c>
      <c r="AH304">
        <v>14.676576408965666</v>
      </c>
      <c r="AI304">
        <v>24.855151454591653</v>
      </c>
      <c r="AJ304">
        <v>56.643496143958878</v>
      </c>
    </row>
    <row r="305" spans="1:36" x14ac:dyDescent="0.2">
      <c r="A305">
        <v>297</v>
      </c>
      <c r="B305" s="1">
        <v>7.3857661798056196</v>
      </c>
      <c r="C305" s="1">
        <v>12.890485153615701</v>
      </c>
      <c r="D305" s="1">
        <v>15.280566986761908</v>
      </c>
      <c r="E305" s="1">
        <v>14.310722551885386</v>
      </c>
      <c r="F305" s="1">
        <v>20.61992155090331</v>
      </c>
      <c r="G305" s="1">
        <v>18.31390797114457</v>
      </c>
      <c r="H305" s="1">
        <v>24.00319710054632</v>
      </c>
      <c r="I305" s="6">
        <v>9.0229069743378645</v>
      </c>
      <c r="J305" s="6">
        <v>13.590776150854674</v>
      </c>
      <c r="K305" s="6">
        <v>16.077785942117696</v>
      </c>
      <c r="L305" s="6">
        <v>18.515488167278452</v>
      </c>
      <c r="M305" s="6">
        <v>13.569587353810311</v>
      </c>
      <c r="N305" s="6">
        <v>26.164132335762567</v>
      </c>
      <c r="O305" s="6">
        <v>30.947869427880065</v>
      </c>
      <c r="P305" s="1">
        <v>10.434953020207409</v>
      </c>
      <c r="Q305" s="1">
        <v>12.794059323823797</v>
      </c>
      <c r="R305" s="1">
        <v>13.262185254828522</v>
      </c>
      <c r="S305" s="1">
        <v>22.372874593220171</v>
      </c>
      <c r="T305" s="1">
        <v>18.877144659687978</v>
      </c>
      <c r="U305" s="1">
        <v>19.547304460039303</v>
      </c>
      <c r="V305" s="1">
        <v>18.553494085880885</v>
      </c>
      <c r="W305" s="7">
        <v>21.288530334441806</v>
      </c>
      <c r="X305" s="7">
        <v>7.5827542377749442</v>
      </c>
      <c r="Y305" s="7">
        <v>14.365281467403419</v>
      </c>
      <c r="Z305" s="7">
        <v>12.409700457637797</v>
      </c>
      <c r="AA305" s="7">
        <v>20.840870255608522</v>
      </c>
      <c r="AB305" s="7">
        <v>22.210336004637309</v>
      </c>
      <c r="AC305" s="7">
        <v>20.711800000744301</v>
      </c>
      <c r="AD305">
        <v>21.288530334441806</v>
      </c>
      <c r="AE305">
        <v>3.0941313566624165</v>
      </c>
      <c r="AF305">
        <v>11.969242567955984</v>
      </c>
      <c r="AG305">
        <v>6.2594009152755934</v>
      </c>
      <c r="AH305">
        <v>22.441958075119171</v>
      </c>
      <c r="AI305">
        <v>24.685840011593267</v>
      </c>
      <c r="AJ305">
        <v>19.015400002232905</v>
      </c>
    </row>
    <row r="306" spans="1:36" x14ac:dyDescent="0.2">
      <c r="A306">
        <v>298</v>
      </c>
      <c r="B306" s="1">
        <v>9.8769985070832433</v>
      </c>
      <c r="C306" s="1">
        <v>10.994441829180669</v>
      </c>
      <c r="D306" s="1">
        <v>11.88957049920392</v>
      </c>
      <c r="E306" s="1">
        <v>18.478749726624805</v>
      </c>
      <c r="F306" s="1">
        <v>17.64724668954932</v>
      </c>
      <c r="G306" s="1">
        <v>23.022067163934949</v>
      </c>
      <c r="H306" s="1">
        <v>21.36950694727895</v>
      </c>
      <c r="I306" s="6">
        <v>7.1356267785746592</v>
      </c>
      <c r="J306" s="6">
        <v>13.669728908698001</v>
      </c>
      <c r="K306" s="6">
        <v>15.709080425922027</v>
      </c>
      <c r="L306" s="6">
        <v>15.676070533428028</v>
      </c>
      <c r="M306" s="6">
        <v>26.287356574426163</v>
      </c>
      <c r="N306" s="6">
        <v>17.300726448605374</v>
      </c>
      <c r="O306" s="6">
        <v>18.438289176345396</v>
      </c>
      <c r="P306" s="1">
        <v>13.118046303697311</v>
      </c>
      <c r="Q306" s="1">
        <v>20.959874811013567</v>
      </c>
      <c r="R306" s="1">
        <v>14.901001172519976</v>
      </c>
      <c r="S306" s="1">
        <v>20.989602208974919</v>
      </c>
      <c r="T306" s="1">
        <v>1.0456064229564213</v>
      </c>
      <c r="U306" s="1">
        <v>13.291593057049996</v>
      </c>
      <c r="V306" s="1">
        <v>39.193666122054537</v>
      </c>
      <c r="W306" s="7">
        <v>29.13153492446704</v>
      </c>
      <c r="X306" s="7">
        <v>31.254308839480068</v>
      </c>
      <c r="Y306" s="7">
        <v>13.171775569589206</v>
      </c>
      <c r="Z306" s="7">
        <v>28.62724935732648</v>
      </c>
      <c r="AA306" s="7">
        <v>1.9654859294477982</v>
      </c>
      <c r="AB306" s="7">
        <v>23.972044272768102</v>
      </c>
      <c r="AC306" s="7">
        <v>-1.1090353455397571E-3</v>
      </c>
      <c r="AD306">
        <v>29.13153492446704</v>
      </c>
      <c r="AE306">
        <v>38.601463259220104</v>
      </c>
      <c r="AF306">
        <v>9.8806072467811106</v>
      </c>
      <c r="AG306">
        <v>38.694498714652958</v>
      </c>
      <c r="AH306">
        <v>-20.027656658742455</v>
      </c>
      <c r="AI306">
        <v>29.090110681920262</v>
      </c>
      <c r="AJ306">
        <v>-43.123327106036619</v>
      </c>
    </row>
    <row r="307" spans="1:36" x14ac:dyDescent="0.2">
      <c r="A307">
        <v>299</v>
      </c>
      <c r="B307" s="1">
        <v>1.2376418336827335</v>
      </c>
      <c r="C307" s="1">
        <v>7.8879975185909244</v>
      </c>
      <c r="D307" s="1">
        <v>13.207419709464171</v>
      </c>
      <c r="E307" s="1">
        <v>13.594435215492204</v>
      </c>
      <c r="F307" s="1">
        <v>19.613274581195384</v>
      </c>
      <c r="G307" s="1">
        <v>21.373289342044426</v>
      </c>
      <c r="H307" s="1">
        <v>21.246569720303292</v>
      </c>
      <c r="I307" s="6">
        <v>8.128616845310912</v>
      </c>
      <c r="J307" s="6">
        <v>12.117063388950935</v>
      </c>
      <c r="K307" s="6">
        <v>14.183672250804108</v>
      </c>
      <c r="L307" s="6">
        <v>17.891472234047551</v>
      </c>
      <c r="M307" s="6">
        <v>13.409829628051199</v>
      </c>
      <c r="N307" s="6">
        <v>38.981521543248974</v>
      </c>
      <c r="O307" s="6">
        <v>18.905696410690069</v>
      </c>
      <c r="P307" s="1">
        <v>6.0141670084660648</v>
      </c>
      <c r="Q307" s="1">
        <v>20.389190615321613</v>
      </c>
      <c r="R307" s="1">
        <v>8.3692816888014718</v>
      </c>
      <c r="S307" s="1">
        <v>18.732093701290093</v>
      </c>
      <c r="T307" s="1">
        <v>21.446408653648607</v>
      </c>
      <c r="U307" s="1">
        <v>35.880691594565761</v>
      </c>
      <c r="V307" s="1">
        <v>30.720619972061634</v>
      </c>
      <c r="W307" s="7">
        <v>24</v>
      </c>
      <c r="X307" s="7">
        <v>-7.031650422007551E-4</v>
      </c>
      <c r="Y307" s="7">
        <v>5.8192849734772727</v>
      </c>
      <c r="Z307" s="7">
        <v>36.832664033576293</v>
      </c>
      <c r="AA307" s="7">
        <v>38.843592580673239</v>
      </c>
      <c r="AB307" s="7">
        <v>19.061926145149375</v>
      </c>
      <c r="AC307" s="7">
        <v>37.122074450083936</v>
      </c>
      <c r="AD307">
        <v>24</v>
      </c>
      <c r="AE307">
        <v>-8.2810547475632994</v>
      </c>
      <c r="AF307">
        <v>-2.9862512964147734</v>
      </c>
      <c r="AG307">
        <v>55.105328067152591</v>
      </c>
      <c r="AH307">
        <v>62.948083306514775</v>
      </c>
      <c r="AI307">
        <v>16.814815362873443</v>
      </c>
      <c r="AJ307">
        <v>68.24622335025181</v>
      </c>
    </row>
    <row r="308" spans="1:36" x14ac:dyDescent="0.2">
      <c r="A308">
        <v>300</v>
      </c>
      <c r="B308" s="1">
        <v>2.7455864269593313</v>
      </c>
      <c r="C308" s="1">
        <v>14.384103933613053</v>
      </c>
      <c r="D308" s="1">
        <v>18.230161190504838</v>
      </c>
      <c r="E308" s="1">
        <v>17.015222294556821</v>
      </c>
      <c r="F308" s="1">
        <v>15.9173603335684</v>
      </c>
      <c r="G308" s="1">
        <v>20.021193946177952</v>
      </c>
      <c r="H308" s="1">
        <v>20.542356062147867</v>
      </c>
      <c r="I308" s="6">
        <v>9.6332415960169335</v>
      </c>
      <c r="J308" s="6">
        <v>16.012804467945738</v>
      </c>
      <c r="K308" s="6">
        <v>17.087865173457981</v>
      </c>
      <c r="L308" s="6">
        <v>13.780080943330228</v>
      </c>
      <c r="M308" s="6">
        <v>18.746635329723624</v>
      </c>
      <c r="N308" s="6">
        <v>25.312891406813417</v>
      </c>
      <c r="O308" s="6">
        <v>31.797266977987416</v>
      </c>
      <c r="P308" s="1">
        <v>13.798699647155313</v>
      </c>
      <c r="Q308" s="1">
        <v>15.172097745235252</v>
      </c>
      <c r="R308" s="1">
        <v>9.1438834683904666</v>
      </c>
      <c r="S308" s="1">
        <v>11.879111234532315</v>
      </c>
      <c r="T308" s="1">
        <v>2.7879942112962706</v>
      </c>
      <c r="U308" s="1">
        <v>9.7481212615213799</v>
      </c>
      <c r="V308" s="1">
        <v>5.9800416663622507</v>
      </c>
      <c r="W308" s="7">
        <v>8.3502871863599424</v>
      </c>
      <c r="X308" s="7">
        <v>9.8749241544541579</v>
      </c>
      <c r="Y308" s="7">
        <v>17.125306866280088</v>
      </c>
      <c r="Z308" s="7">
        <v>12.668175084166389</v>
      </c>
      <c r="AA308" s="7">
        <v>2.8398565052499078</v>
      </c>
      <c r="AB308" s="7">
        <v>11.509493508849046</v>
      </c>
      <c r="AC308" s="7">
        <v>23.602301142609441</v>
      </c>
      <c r="AD308">
        <v>8.3502871863599424</v>
      </c>
      <c r="AE308">
        <v>6.5323862316812358</v>
      </c>
      <c r="AF308">
        <v>16.799287015990156</v>
      </c>
      <c r="AG308">
        <v>6.7763501683327787</v>
      </c>
      <c r="AH308">
        <v>-18.060322863187707</v>
      </c>
      <c r="AI308">
        <v>-2.0662662278773829</v>
      </c>
      <c r="AJ308">
        <v>27.686903427828319</v>
      </c>
    </row>
    <row r="309" spans="1:36" x14ac:dyDescent="0.2">
      <c r="A309">
        <v>301</v>
      </c>
      <c r="B309" s="1">
        <v>13.404739073846088</v>
      </c>
      <c r="C309" s="1">
        <v>10.199742642252655</v>
      </c>
      <c r="D309" s="1">
        <v>12.396074951475478</v>
      </c>
      <c r="E309" s="1">
        <v>14.03055738321995</v>
      </c>
      <c r="F309" s="1">
        <v>16.564289847736507</v>
      </c>
      <c r="G309" s="1">
        <v>14.61261986736524</v>
      </c>
      <c r="H309" s="1">
        <v>27.39569969881379</v>
      </c>
      <c r="I309" s="6">
        <v>2.8996932546257614</v>
      </c>
      <c r="J309" s="6">
        <v>7.5191136143054882</v>
      </c>
      <c r="K309" s="6">
        <v>13.490519854374755</v>
      </c>
      <c r="L309" s="6">
        <v>9.4120227891699528</v>
      </c>
      <c r="M309" s="6">
        <v>16.186884778845091</v>
      </c>
      <c r="N309" s="6">
        <v>14.121101510040182</v>
      </c>
      <c r="O309" s="6">
        <v>13.500143675097437</v>
      </c>
      <c r="P309" s="1">
        <v>7.2570664916911456</v>
      </c>
      <c r="Q309" s="1">
        <v>24.700412090354973</v>
      </c>
      <c r="R309" s="1">
        <v>15.83922237016187</v>
      </c>
      <c r="S309" s="1">
        <v>10.296327848950796</v>
      </c>
      <c r="T309" s="1">
        <v>25.939309497248722</v>
      </c>
      <c r="U309" s="1">
        <v>30.78226768023665</v>
      </c>
      <c r="V309" s="1">
        <v>35.448320200977534</v>
      </c>
      <c r="W309" s="7">
        <v>8.8351116783413328</v>
      </c>
      <c r="X309" s="7">
        <v>0.13822611895235382</v>
      </c>
      <c r="Y309" s="7">
        <v>18.823021111375162</v>
      </c>
      <c r="Z309" s="7">
        <v>23.987128318769297</v>
      </c>
      <c r="AA309" s="7">
        <v>13.776382462055636</v>
      </c>
      <c r="AB309" s="7">
        <v>31.712082262210799</v>
      </c>
      <c r="AC309" s="7">
        <v>40.952028348882379</v>
      </c>
      <c r="AD309">
        <v>8.8351116783413328</v>
      </c>
      <c r="AE309">
        <v>-8.0726608215714695</v>
      </c>
      <c r="AF309">
        <v>19.77028694490653</v>
      </c>
      <c r="AG309">
        <v>29.414256637538589</v>
      </c>
      <c r="AH309">
        <v>6.5468605396251842</v>
      </c>
      <c r="AI309">
        <v>48.440205655526995</v>
      </c>
      <c r="AJ309">
        <v>79.736085046647148</v>
      </c>
    </row>
    <row r="310" spans="1:36" x14ac:dyDescent="0.2">
      <c r="A310">
        <v>302</v>
      </c>
      <c r="B310" s="1">
        <v>13.536503082215479</v>
      </c>
      <c r="C310" s="1">
        <v>12.374007494376448</v>
      </c>
      <c r="D310" s="1">
        <v>18.155208969973973</v>
      </c>
      <c r="E310" s="1">
        <v>14.880337612087628</v>
      </c>
      <c r="F310" s="1">
        <v>15.67974435802719</v>
      </c>
      <c r="G310" s="1">
        <v>20.724662895283771</v>
      </c>
      <c r="H310" s="1">
        <v>22.762389844782327</v>
      </c>
      <c r="I310" s="6">
        <v>7.0862774886182933</v>
      </c>
      <c r="J310" s="6">
        <v>13.093969695581675</v>
      </c>
      <c r="K310" s="6">
        <v>15.399760269460383</v>
      </c>
      <c r="L310" s="6">
        <v>17.386934395505747</v>
      </c>
      <c r="M310" s="6">
        <v>14.816114858847833</v>
      </c>
      <c r="N310" s="6">
        <v>14.385451378222893</v>
      </c>
      <c r="O310" s="6">
        <v>35.768924574641368</v>
      </c>
      <c r="P310" s="1">
        <v>6.6989156438747823</v>
      </c>
      <c r="Q310" s="1">
        <v>21.268729426708951</v>
      </c>
      <c r="R310" s="1">
        <v>12.698119256001288</v>
      </c>
      <c r="S310" s="1">
        <v>16.525291637778885</v>
      </c>
      <c r="T310" s="1">
        <v>20.074553859294266</v>
      </c>
      <c r="U310" s="1">
        <v>28.765696792324476</v>
      </c>
      <c r="V310" s="1">
        <v>17.037300407696861</v>
      </c>
      <c r="W310" s="7">
        <v>-4.1127142639449942E-5</v>
      </c>
      <c r="X310" s="7">
        <v>26.65179600251421</v>
      </c>
      <c r="Y310" s="7">
        <v>21.326419784995554</v>
      </c>
      <c r="Z310" s="7">
        <v>21.467599864702539</v>
      </c>
      <c r="AA310" s="7">
        <v>20.948605433726804</v>
      </c>
      <c r="AB310" s="7">
        <v>18.867970846996307</v>
      </c>
      <c r="AC310" s="7">
        <v>34.967118268570019</v>
      </c>
      <c r="AD310">
        <v>-4.1127142639449942E-5</v>
      </c>
      <c r="AE310">
        <v>31.697694003771321</v>
      </c>
      <c r="AF310">
        <v>24.151234623742223</v>
      </c>
      <c r="AG310">
        <v>24.375199729405082</v>
      </c>
      <c r="AH310">
        <v>22.684362225885312</v>
      </c>
      <c r="AI310">
        <v>16.329927117490769</v>
      </c>
      <c r="AJ310">
        <v>61.781354805710045</v>
      </c>
    </row>
    <row r="311" spans="1:36" x14ac:dyDescent="0.2">
      <c r="A311">
        <v>303</v>
      </c>
      <c r="B311" s="1">
        <v>10.18214462279726</v>
      </c>
      <c r="C311" s="1">
        <v>8.9389309794684451</v>
      </c>
      <c r="D311" s="1">
        <v>11.019450347464041</v>
      </c>
      <c r="E311" s="1">
        <v>21.722079410129613</v>
      </c>
      <c r="F311" s="1">
        <v>15.571093344044282</v>
      </c>
      <c r="G311" s="1">
        <v>22.064823359226093</v>
      </c>
      <c r="H311" s="1">
        <v>21.698785234033856</v>
      </c>
      <c r="I311" s="6">
        <v>12.691913121133869</v>
      </c>
      <c r="J311" s="6">
        <v>12.488005264367013</v>
      </c>
      <c r="K311" s="6">
        <v>12.351083452144325</v>
      </c>
      <c r="L311" s="6">
        <v>8.9463805305955404</v>
      </c>
      <c r="M311" s="6">
        <v>9.4930872713974583</v>
      </c>
      <c r="N311" s="6">
        <v>17.938728963870641</v>
      </c>
      <c r="O311" s="6">
        <v>27.872157468502667</v>
      </c>
      <c r="P311" s="1">
        <v>9.0856452451320528</v>
      </c>
      <c r="Q311" s="1">
        <v>14.612985137987479</v>
      </c>
      <c r="R311" s="1">
        <v>22.852619139303375</v>
      </c>
      <c r="S311" s="1">
        <v>4.70819482952896</v>
      </c>
      <c r="T311" s="1">
        <v>12.784076408443431</v>
      </c>
      <c r="U311" s="1">
        <v>13.08855300821063</v>
      </c>
      <c r="V311" s="1">
        <v>-16.587768257117233</v>
      </c>
      <c r="W311" s="7">
        <v>0.31656381412555201</v>
      </c>
      <c r="X311" s="7">
        <v>9.8227836167783291</v>
      </c>
      <c r="Y311" s="7">
        <v>23.327583889611017</v>
      </c>
      <c r="Z311" s="7">
        <v>35.272821475582901</v>
      </c>
      <c r="AA311" s="7">
        <v>17.924863586225062</v>
      </c>
      <c r="AB311" s="7">
        <v>15.446301794844162</v>
      </c>
      <c r="AC311" s="7">
        <v>10.661885547473975</v>
      </c>
      <c r="AD311">
        <v>0.31656381412555201</v>
      </c>
      <c r="AE311">
        <v>6.4541754251674961</v>
      </c>
      <c r="AF311">
        <v>27.653271806819284</v>
      </c>
      <c r="AG311">
        <v>51.985642951165801</v>
      </c>
      <c r="AH311">
        <v>15.880943069006388</v>
      </c>
      <c r="AI311">
        <v>7.775754487110409</v>
      </c>
      <c r="AJ311">
        <v>-11.134343357578073</v>
      </c>
    </row>
    <row r="312" spans="1:36" x14ac:dyDescent="0.2">
      <c r="A312">
        <v>304</v>
      </c>
      <c r="B312" s="1">
        <v>11.946782379902892</v>
      </c>
      <c r="C312" s="1">
        <v>7.7385286732931515</v>
      </c>
      <c r="D312" s="1">
        <v>16.650590433429066</v>
      </c>
      <c r="E312" s="1">
        <v>15.035063002961664</v>
      </c>
      <c r="F312" s="1">
        <v>16.508168253406652</v>
      </c>
      <c r="G312" s="1">
        <v>24.113008046767405</v>
      </c>
      <c r="H312" s="1">
        <v>25.765359680648519</v>
      </c>
      <c r="I312" s="6">
        <v>12.789925390810824</v>
      </c>
      <c r="J312" s="6">
        <v>14.82839058358827</v>
      </c>
      <c r="K312" s="6">
        <v>9.6042802496250825</v>
      </c>
      <c r="L312" s="6">
        <v>9.371218612504709</v>
      </c>
      <c r="M312" s="6">
        <v>20.526498702094049</v>
      </c>
      <c r="N312" s="6">
        <v>16.523657447198371</v>
      </c>
      <c r="O312" s="6">
        <v>20.51932849324141</v>
      </c>
      <c r="P312" s="1">
        <v>17.091106989202355</v>
      </c>
      <c r="Q312" s="1">
        <v>15.558685573706761</v>
      </c>
      <c r="R312" s="1">
        <v>12.985869361712318</v>
      </c>
      <c r="S312" s="1">
        <v>19.505626473748197</v>
      </c>
      <c r="T312" s="1">
        <v>25.594535006137228</v>
      </c>
      <c r="U312" s="1">
        <v>25.433166037843797</v>
      </c>
      <c r="V312" s="1">
        <v>31.46828496793918</v>
      </c>
      <c r="W312" s="7">
        <v>13.263809905627543</v>
      </c>
      <c r="X312" s="7">
        <v>17.957786814490603</v>
      </c>
      <c r="Y312" s="7">
        <v>-1.9592822911673302E-4</v>
      </c>
      <c r="Z312" s="7">
        <v>9.8009884130376168</v>
      </c>
      <c r="AA312" s="7">
        <v>17.843796670350212</v>
      </c>
      <c r="AB312" s="7">
        <v>34.11722724066248</v>
      </c>
      <c r="AC312" s="7">
        <v>29.978971159378055</v>
      </c>
      <c r="AD312">
        <v>13.263809905627543</v>
      </c>
      <c r="AE312">
        <v>18.656680221735908</v>
      </c>
      <c r="AF312">
        <v>-13.170342874400953</v>
      </c>
      <c r="AG312">
        <v>1.0419768260752349</v>
      </c>
      <c r="AH312">
        <v>15.698542508287982</v>
      </c>
      <c r="AI312">
        <v>54.4530681016562</v>
      </c>
      <c r="AJ312">
        <v>46.816913478134175</v>
      </c>
    </row>
    <row r="313" spans="1:36" x14ac:dyDescent="0.2">
      <c r="A313">
        <v>305</v>
      </c>
      <c r="B313" s="1">
        <v>12.850268020679918</v>
      </c>
      <c r="C313" s="1">
        <v>11.911862444652893</v>
      </c>
      <c r="D313" s="1">
        <v>14.440656345832799</v>
      </c>
      <c r="E313" s="1">
        <v>18.633576299939307</v>
      </c>
      <c r="F313" s="1">
        <v>20.755161661651357</v>
      </c>
      <c r="G313" s="1">
        <v>20.674189434369737</v>
      </c>
      <c r="H313" s="1">
        <v>22.465337154721375</v>
      </c>
      <c r="I313" s="6">
        <v>6.7291030652128079</v>
      </c>
      <c r="J313" s="6">
        <v>14.60428771678429</v>
      </c>
      <c r="K313" s="6">
        <v>13.433790636758532</v>
      </c>
      <c r="L313" s="6">
        <v>15.478188135111449</v>
      </c>
      <c r="M313" s="6">
        <v>16.60664184960034</v>
      </c>
      <c r="N313" s="6">
        <v>22.61133258030458</v>
      </c>
      <c r="O313" s="6">
        <v>27.388618712211517</v>
      </c>
      <c r="P313" s="1">
        <v>7.799587162627625</v>
      </c>
      <c r="Q313" s="1">
        <v>7.5925347225671613</v>
      </c>
      <c r="R313" s="1">
        <v>21.63656275173539</v>
      </c>
      <c r="S313" s="1">
        <v>17.249653262872027</v>
      </c>
      <c r="T313" s="1">
        <v>14.430042133253348</v>
      </c>
      <c r="U313" s="1">
        <v>5.1309222717707783</v>
      </c>
      <c r="V313" s="1">
        <v>12.71997016409548</v>
      </c>
      <c r="W313" s="7">
        <v>14.599267853621622</v>
      </c>
      <c r="X313" s="7">
        <v>25.683269781651958</v>
      </c>
      <c r="Y313" s="7">
        <v>25.927641881093795</v>
      </c>
      <c r="Z313" s="7">
        <v>10.390687511620211</v>
      </c>
      <c r="AA313" s="7">
        <v>-1.4719356985081866E-4</v>
      </c>
      <c r="AB313" s="7">
        <v>21.367282187170694</v>
      </c>
      <c r="AC313" s="7">
        <v>11.532891866861576</v>
      </c>
      <c r="AD313">
        <v>14.599267853621622</v>
      </c>
      <c r="AE313">
        <v>30.24490467247794</v>
      </c>
      <c r="AF313">
        <v>32.20337329191414</v>
      </c>
      <c r="AG313">
        <v>2.2213750232404244</v>
      </c>
      <c r="AH313">
        <v>-24.450331185532164</v>
      </c>
      <c r="AI313">
        <v>22.578205467926736</v>
      </c>
      <c r="AJ313">
        <v>-8.521324399415267</v>
      </c>
    </row>
    <row r="314" spans="1:36" x14ac:dyDescent="0.2">
      <c r="A314">
        <v>306</v>
      </c>
      <c r="B314" s="1">
        <v>16.08230880911119</v>
      </c>
      <c r="C314" s="1">
        <v>11.431236814724254</v>
      </c>
      <c r="D314" s="1">
        <v>16.301669349776528</v>
      </c>
      <c r="E314" s="1">
        <v>15.118313198265499</v>
      </c>
      <c r="F314" s="1">
        <v>15.934789939203245</v>
      </c>
      <c r="G314" s="1">
        <v>21.202265703270623</v>
      </c>
      <c r="H314" s="1">
        <v>17.007760740599437</v>
      </c>
      <c r="I314" s="6">
        <v>9.7020186484052786</v>
      </c>
      <c r="J314" s="6">
        <v>13.71946179258881</v>
      </c>
      <c r="K314" s="6">
        <v>14.679997066120492</v>
      </c>
      <c r="L314" s="6">
        <v>20.038064878053284</v>
      </c>
      <c r="M314" s="6">
        <v>16.757200298685632</v>
      </c>
      <c r="N314" s="6">
        <v>11.130487116063133</v>
      </c>
      <c r="O314" s="6">
        <v>28.471823572581886</v>
      </c>
      <c r="P314" s="1">
        <v>13.769490763765404</v>
      </c>
      <c r="Q314" s="1">
        <v>7.2309285612815772</v>
      </c>
      <c r="R314" s="1">
        <v>11.801978307545275</v>
      </c>
      <c r="S314" s="1">
        <v>24.671197191845987</v>
      </c>
      <c r="T314" s="1">
        <v>13.378204445854784</v>
      </c>
      <c r="U314" s="1">
        <v>37.60010720234628</v>
      </c>
      <c r="V314" s="1">
        <v>32.168941506427061</v>
      </c>
      <c r="W314" s="7">
        <v>12.79085020058055</v>
      </c>
      <c r="X314" s="7">
        <v>21.040068732940465</v>
      </c>
      <c r="Y314" s="7">
        <v>14.432273644442208</v>
      </c>
      <c r="Z314" s="7">
        <v>11.289750455424542</v>
      </c>
      <c r="AA314" s="7">
        <v>36.117736297475339</v>
      </c>
      <c r="AB314" s="7">
        <v>7.5968916393242578</v>
      </c>
      <c r="AC314" s="7">
        <v>5.961189857159674</v>
      </c>
      <c r="AD314">
        <v>12.79085020058055</v>
      </c>
      <c r="AE314">
        <v>23.280103099410695</v>
      </c>
      <c r="AF314">
        <v>12.086478877773867</v>
      </c>
      <c r="AG314">
        <v>4.0195009108490858</v>
      </c>
      <c r="AH314">
        <v>56.814906669319519</v>
      </c>
      <c r="AI314">
        <v>-11.847770901689351</v>
      </c>
      <c r="AJ314">
        <v>-25.236430428520976</v>
      </c>
    </row>
    <row r="315" spans="1:36" x14ac:dyDescent="0.2">
      <c r="A315">
        <v>307</v>
      </c>
      <c r="B315" s="1">
        <v>7.61437164639994</v>
      </c>
      <c r="C315" s="1">
        <v>11.337027678734684</v>
      </c>
      <c r="D315" s="1">
        <v>8.2184890486866955</v>
      </c>
      <c r="E315" s="1">
        <v>17.48973389147632</v>
      </c>
      <c r="F315" s="1">
        <v>19.894716345422058</v>
      </c>
      <c r="G315" s="1">
        <v>22.243890972604824</v>
      </c>
      <c r="H315" s="1">
        <v>21.296640970516325</v>
      </c>
      <c r="I315" s="6">
        <v>12.554339948233435</v>
      </c>
      <c r="J315" s="6">
        <v>10.624070591069712</v>
      </c>
      <c r="K315" s="6">
        <v>13.141089447259315</v>
      </c>
      <c r="L315" s="6">
        <v>13.35498340773457</v>
      </c>
      <c r="M315" s="6">
        <v>16.640442878127907</v>
      </c>
      <c r="N315" s="6">
        <v>14.586253553675672</v>
      </c>
      <c r="O315" s="6">
        <v>23.234793179258723</v>
      </c>
      <c r="P315" s="1">
        <v>8.368695025937523</v>
      </c>
      <c r="Q315" s="1">
        <v>9.503933683347908</v>
      </c>
      <c r="R315" s="1">
        <v>16.205110275297503</v>
      </c>
      <c r="S315" s="1">
        <v>15.917909944957408</v>
      </c>
      <c r="T315" s="1">
        <v>19.215442679617052</v>
      </c>
      <c r="U315" s="1">
        <v>20.811416204521688</v>
      </c>
      <c r="V315" s="1">
        <v>17.491000502211961</v>
      </c>
      <c r="W315" s="7">
        <v>11.36229437722211</v>
      </c>
      <c r="X315" s="7">
        <v>25.829212499194892</v>
      </c>
      <c r="Y315" s="7">
        <v>8.9216000008826555</v>
      </c>
      <c r="Z315" s="7">
        <v>16.216595495797719</v>
      </c>
      <c r="AA315" s="7">
        <v>35.475865192321301</v>
      </c>
      <c r="AB315" s="7">
        <v>12.544156879839537</v>
      </c>
      <c r="AC315" s="7">
        <v>23.481845712963494</v>
      </c>
      <c r="AD315">
        <v>11.36229437722211</v>
      </c>
      <c r="AE315">
        <v>30.463818748792338</v>
      </c>
      <c r="AF315">
        <v>2.4428000015446489</v>
      </c>
      <c r="AG315">
        <v>13.873190991595438</v>
      </c>
      <c r="AH315">
        <v>55.370696682722929</v>
      </c>
      <c r="AI315">
        <v>0.52039219959884286</v>
      </c>
      <c r="AJ315">
        <v>27.325537138890486</v>
      </c>
    </row>
    <row r="316" spans="1:36" x14ac:dyDescent="0.2">
      <c r="A316">
        <v>308</v>
      </c>
      <c r="B316" s="1">
        <v>3.1483853323060904</v>
      </c>
      <c r="C316" s="1">
        <v>16.745664716249927</v>
      </c>
      <c r="D316" s="1">
        <v>15.443476599957572</v>
      </c>
      <c r="E316" s="1">
        <v>17.856262146907039</v>
      </c>
      <c r="F316" s="1">
        <v>18.548097389609477</v>
      </c>
      <c r="G316" s="1">
        <v>20.206232874529753</v>
      </c>
      <c r="H316" s="1">
        <v>20.701955261160723</v>
      </c>
      <c r="I316" s="6">
        <v>10.488385051520948</v>
      </c>
      <c r="J316" s="6">
        <v>9.4317542250018196</v>
      </c>
      <c r="K316" s="6">
        <v>15.352433758970935</v>
      </c>
      <c r="L316" s="6">
        <v>11.064433418847681</v>
      </c>
      <c r="M316" s="6">
        <v>14.415493619197004</v>
      </c>
      <c r="N316" s="6">
        <v>28.814629164266513</v>
      </c>
      <c r="O316" s="6">
        <v>11.897978640270892</v>
      </c>
      <c r="P316" s="1">
        <v>8.5567310329508555</v>
      </c>
      <c r="Q316" s="1">
        <v>2.8447067508845567</v>
      </c>
      <c r="R316" s="1">
        <v>11.937416433252515</v>
      </c>
      <c r="S316" s="1">
        <v>20.370573410700949</v>
      </c>
      <c r="T316" s="1">
        <v>31.947960598531044</v>
      </c>
      <c r="U316" s="1">
        <v>5.4465201861836015</v>
      </c>
      <c r="V316" s="1">
        <v>42.546649637932447</v>
      </c>
      <c r="W316" s="7">
        <v>20.990020585939039</v>
      </c>
      <c r="X316" s="7">
        <v>19.717147035844793</v>
      </c>
      <c r="Y316" s="7">
        <v>-2.8293432229922641E-4</v>
      </c>
      <c r="Z316" s="7">
        <v>10.85031594576831</v>
      </c>
      <c r="AA316" s="7">
        <v>38.845106330700716</v>
      </c>
      <c r="AB316" s="7">
        <v>26.854385877779389</v>
      </c>
      <c r="AC316" s="7">
        <v>22.370876761904956</v>
      </c>
      <c r="AD316">
        <v>20.990020585939039</v>
      </c>
      <c r="AE316">
        <v>21.29572055376719</v>
      </c>
      <c r="AF316">
        <v>-13.170495135064023</v>
      </c>
      <c r="AG316">
        <v>3.1406318915366231</v>
      </c>
      <c r="AH316">
        <v>62.951489244076612</v>
      </c>
      <c r="AI316">
        <v>36.295964694448472</v>
      </c>
      <c r="AJ316">
        <v>23.992630285714871</v>
      </c>
    </row>
    <row r="317" spans="1:36" x14ac:dyDescent="0.2">
      <c r="A317">
        <v>309</v>
      </c>
      <c r="B317" s="1">
        <v>9.7001357083053037</v>
      </c>
      <c r="C317" s="1">
        <v>10.928361191387765</v>
      </c>
      <c r="D317" s="1">
        <v>18.304865547092184</v>
      </c>
      <c r="E317" s="1">
        <v>15.151822765872192</v>
      </c>
      <c r="F317" s="1">
        <v>13.34169567916717</v>
      </c>
      <c r="G317" s="1">
        <v>23.486792054709298</v>
      </c>
      <c r="H317" s="1">
        <v>25.165654749455808</v>
      </c>
      <c r="I317" s="6">
        <v>8.8443378963681809</v>
      </c>
      <c r="J317" s="6">
        <v>9.858615752702077</v>
      </c>
      <c r="K317" s="6">
        <v>11.03865893919405</v>
      </c>
      <c r="L317" s="6">
        <v>17.425888362391795</v>
      </c>
      <c r="M317" s="6">
        <v>14.337074772706275</v>
      </c>
      <c r="N317" s="6">
        <v>31.928734494330897</v>
      </c>
      <c r="O317" s="6">
        <v>33.915056812466219</v>
      </c>
      <c r="P317" s="1">
        <v>10.158898618366534</v>
      </c>
      <c r="Q317" s="1">
        <v>26.912451179888695</v>
      </c>
      <c r="R317" s="1">
        <v>5.3958323653003326</v>
      </c>
      <c r="S317" s="1">
        <v>9.4827032210330238</v>
      </c>
      <c r="T317" s="1">
        <v>23.505707474539349</v>
      </c>
      <c r="U317" s="1">
        <v>37.065272710964081</v>
      </c>
      <c r="V317" s="1">
        <v>49.743874239766058</v>
      </c>
      <c r="W317" s="7">
        <v>26.366147781204159</v>
      </c>
      <c r="X317" s="7">
        <v>17.428384261051686</v>
      </c>
      <c r="Y317" s="7">
        <v>34.873322692121995</v>
      </c>
      <c r="Z317" s="7">
        <v>14.318349212129027</v>
      </c>
      <c r="AA317" s="7">
        <v>34.897781734537197</v>
      </c>
      <c r="AB317" s="7">
        <v>20.441063078886359</v>
      </c>
      <c r="AC317" s="7">
        <v>22.650521481471515</v>
      </c>
      <c r="AD317">
        <v>26.366147781204159</v>
      </c>
      <c r="AE317">
        <v>17.862576391577527</v>
      </c>
      <c r="AF317">
        <v>47.858314711213502</v>
      </c>
      <c r="AG317">
        <v>10.076698424258055</v>
      </c>
      <c r="AH317">
        <v>54.070008902708686</v>
      </c>
      <c r="AI317">
        <v>20.2626576972159</v>
      </c>
      <c r="AJ317">
        <v>24.83156444441455</v>
      </c>
    </row>
    <row r="318" spans="1:36" x14ac:dyDescent="0.2">
      <c r="A318">
        <v>310</v>
      </c>
      <c r="B318" s="1">
        <v>7.2102747564676228</v>
      </c>
      <c r="C318" s="1">
        <v>11.014276970794846</v>
      </c>
      <c r="D318" s="1">
        <v>18.085024835612121</v>
      </c>
      <c r="E318" s="1">
        <v>19.182110925061025</v>
      </c>
      <c r="F318" s="1">
        <v>15.700420917346198</v>
      </c>
      <c r="G318" s="1">
        <v>21.84860403129446</v>
      </c>
      <c r="H318" s="1">
        <v>24.974677037982293</v>
      </c>
      <c r="I318" s="6">
        <v>17.731022215106702</v>
      </c>
      <c r="J318" s="6">
        <v>19.439696450638468</v>
      </c>
      <c r="K318" s="6">
        <v>18.355606508486737</v>
      </c>
      <c r="L318" s="6">
        <v>8.241568595588312</v>
      </c>
      <c r="M318" s="6">
        <v>12.201893936293557</v>
      </c>
      <c r="N318" s="6">
        <v>19.780143133740232</v>
      </c>
      <c r="O318" s="6">
        <v>28.175309102150408</v>
      </c>
      <c r="P318" s="1">
        <v>10.295085513550264</v>
      </c>
      <c r="Q318" s="1">
        <v>15.400734055742213</v>
      </c>
      <c r="R318" s="1">
        <v>-2.1900519960119489</v>
      </c>
      <c r="S318" s="1">
        <v>12.10916666785519</v>
      </c>
      <c r="T318" s="1">
        <v>7.6359718837553814</v>
      </c>
      <c r="U318" s="1">
        <v>0.88732768131168527</v>
      </c>
      <c r="V318" s="1">
        <v>44.207018499663356</v>
      </c>
      <c r="W318" s="7">
        <v>13.660026141140312</v>
      </c>
      <c r="X318" s="7">
        <v>25.542416452442161</v>
      </c>
      <c r="Y318" s="7">
        <v>12.354415181790637</v>
      </c>
      <c r="Z318" s="7">
        <v>6.3991457492763493</v>
      </c>
      <c r="AA318" s="7">
        <v>33.630526272213288</v>
      </c>
      <c r="AB318" s="7">
        <v>40.830987808513463</v>
      </c>
      <c r="AC318" s="7">
        <v>24.412286445432446</v>
      </c>
      <c r="AD318">
        <v>13.660026141140312</v>
      </c>
      <c r="AE318">
        <v>30.033624678663241</v>
      </c>
      <c r="AF318">
        <v>8.4502265681336155</v>
      </c>
      <c r="AG318">
        <v>-5.7617085014472993</v>
      </c>
      <c r="AH318">
        <v>51.218684112479892</v>
      </c>
      <c r="AI318">
        <v>71.237469521283657</v>
      </c>
      <c r="AJ318">
        <v>30.116859336297345</v>
      </c>
    </row>
    <row r="319" spans="1:36" x14ac:dyDescent="0.2">
      <c r="A319">
        <v>311</v>
      </c>
      <c r="B319" s="1">
        <v>8.3127718475014873</v>
      </c>
      <c r="C319" s="1">
        <v>8.8444002657407488</v>
      </c>
      <c r="D319" s="1">
        <v>15.741538321336533</v>
      </c>
      <c r="E319" s="1">
        <v>19.210246092079537</v>
      </c>
      <c r="F319" s="1">
        <v>18.60528011280671</v>
      </c>
      <c r="G319" s="1">
        <v>19.957889889973611</v>
      </c>
      <c r="H319" s="1">
        <v>24.468709103253843</v>
      </c>
      <c r="I319" s="6">
        <v>9.2742762272493398</v>
      </c>
      <c r="J319" s="6">
        <v>16.892380293654416</v>
      </c>
      <c r="K319" s="6">
        <v>19.104991408752213</v>
      </c>
      <c r="L319" s="6">
        <v>20.156482916514982</v>
      </c>
      <c r="M319" s="6">
        <v>11.335970181772748</v>
      </c>
      <c r="N319" s="6">
        <v>19.40709444530761</v>
      </c>
      <c r="O319" s="6">
        <v>25.101017725064608</v>
      </c>
      <c r="P319" s="1">
        <v>7.6318299541024217</v>
      </c>
      <c r="Q319" s="1">
        <v>18.050551724856476</v>
      </c>
      <c r="R319" s="1">
        <v>1.7963817249305407</v>
      </c>
      <c r="S319" s="1">
        <v>2.1082019094340669</v>
      </c>
      <c r="T319" s="1">
        <v>9.2546193898564315</v>
      </c>
      <c r="U319" s="1">
        <v>26.548638213605361</v>
      </c>
      <c r="V319" s="1">
        <v>22.823085432575354</v>
      </c>
      <c r="W319" s="7">
        <v>30.900736569052398</v>
      </c>
      <c r="X319" s="7">
        <v>22.692904185994713</v>
      </c>
      <c r="Y319" s="7">
        <v>12.027464981563485</v>
      </c>
      <c r="Z319" s="7">
        <v>15.33324891987507</v>
      </c>
      <c r="AA319" s="7">
        <v>25.255577003409307</v>
      </c>
      <c r="AB319" s="7">
        <v>-3.3443916631423318E-4</v>
      </c>
      <c r="AC319" s="7">
        <v>11.183156104804484</v>
      </c>
      <c r="AD319">
        <v>30.900736569052398</v>
      </c>
      <c r="AE319">
        <v>25.759356278992072</v>
      </c>
      <c r="AF319">
        <v>7.8780637177360999</v>
      </c>
      <c r="AG319">
        <v>12.106497839750141</v>
      </c>
      <c r="AH319">
        <v>32.37504825767094</v>
      </c>
      <c r="AI319">
        <v>-30.840836097915787</v>
      </c>
      <c r="AJ319">
        <v>-9.5705316855865448</v>
      </c>
    </row>
    <row r="320" spans="1:36" x14ac:dyDescent="0.2">
      <c r="A320">
        <v>312</v>
      </c>
      <c r="B320" s="1">
        <v>10.219220560881423</v>
      </c>
      <c r="C320" s="1">
        <v>13.616743076295135</v>
      </c>
      <c r="D320" s="1">
        <v>13.934918948131161</v>
      </c>
      <c r="E320" s="1">
        <v>14.800448554574164</v>
      </c>
      <c r="F320" s="1">
        <v>19.185836700750684</v>
      </c>
      <c r="G320" s="1">
        <v>17.42225817377221</v>
      </c>
      <c r="H320" s="1">
        <v>22.598443918624866</v>
      </c>
      <c r="I320" s="6">
        <v>16.190687704085786</v>
      </c>
      <c r="J320" s="6">
        <v>11.11793560408104</v>
      </c>
      <c r="K320" s="6">
        <v>15.206712505536389</v>
      </c>
      <c r="L320" s="6">
        <v>9.9335201497586745</v>
      </c>
      <c r="M320" s="6">
        <v>26.477450046500312</v>
      </c>
      <c r="N320" s="6">
        <v>20.810669565065453</v>
      </c>
      <c r="O320" s="6">
        <v>20.582287022565808</v>
      </c>
      <c r="P320" s="1">
        <v>11.533456433247261</v>
      </c>
      <c r="Q320" s="1">
        <v>17.759961744429518</v>
      </c>
      <c r="R320" s="1">
        <v>2.9122226830046767</v>
      </c>
      <c r="S320" s="1">
        <v>5.1813573882014428</v>
      </c>
      <c r="T320" s="1">
        <v>23.162321442517488</v>
      </c>
      <c r="U320" s="1">
        <v>5.6221681474592984</v>
      </c>
      <c r="V320" s="1">
        <v>30.002174322720091</v>
      </c>
      <c r="W320" s="7">
        <v>16.354952609805267</v>
      </c>
      <c r="X320" s="7">
        <v>21.295222361153129</v>
      </c>
      <c r="Y320" s="7">
        <v>29.932245718025282</v>
      </c>
      <c r="Z320" s="7">
        <v>16.584434856718879</v>
      </c>
      <c r="AA320" s="7">
        <v>19.464243651765255</v>
      </c>
      <c r="AB320" s="7">
        <v>20.914706633184664</v>
      </c>
      <c r="AC320" s="7">
        <v>8.8951947565627041</v>
      </c>
      <c r="AD320">
        <v>16.354952609805267</v>
      </c>
      <c r="AE320">
        <v>23.662833541729697</v>
      </c>
      <c r="AF320">
        <v>39.211430006544241</v>
      </c>
      <c r="AG320">
        <v>14.608869713437759</v>
      </c>
      <c r="AH320">
        <v>19.344548216471821</v>
      </c>
      <c r="AI320">
        <v>21.446766582961668</v>
      </c>
      <c r="AJ320">
        <v>-16.434415730311883</v>
      </c>
    </row>
    <row r="321" spans="1:36" x14ac:dyDescent="0.2">
      <c r="A321">
        <v>313</v>
      </c>
      <c r="B321" s="1">
        <v>12.655619675670685</v>
      </c>
      <c r="C321" s="1">
        <v>13.396106294332156</v>
      </c>
      <c r="D321" s="1">
        <v>11.751223837644382</v>
      </c>
      <c r="E321" s="1">
        <v>15.675153155149442</v>
      </c>
      <c r="F321" s="1">
        <v>20.428721868384422</v>
      </c>
      <c r="G321" s="1">
        <v>21.35399064684151</v>
      </c>
      <c r="H321" s="1">
        <v>22.636298467039371</v>
      </c>
      <c r="I321" s="6">
        <v>9.3351369184679935</v>
      </c>
      <c r="J321" s="6">
        <v>12.917875967828044</v>
      </c>
      <c r="K321" s="6">
        <v>21.961121525071011</v>
      </c>
      <c r="L321" s="6">
        <v>25.225260172150946</v>
      </c>
      <c r="M321" s="6">
        <v>21.044698992384696</v>
      </c>
      <c r="N321" s="6">
        <v>16.892807953020831</v>
      </c>
      <c r="O321" s="6">
        <v>25.541223627439351</v>
      </c>
      <c r="P321" s="1">
        <v>9.7963740824812326</v>
      </c>
      <c r="Q321" s="1">
        <v>14.060832478320251</v>
      </c>
      <c r="R321" s="1">
        <v>20.289310198756269</v>
      </c>
      <c r="S321" s="1">
        <v>19.516976500587351</v>
      </c>
      <c r="T321" s="1">
        <v>31.464549205540088</v>
      </c>
      <c r="U321" s="1">
        <v>29.112559950824114</v>
      </c>
      <c r="V321" s="1">
        <v>11.878247878811273</v>
      </c>
      <c r="W321" s="7">
        <v>9.9085736360548591</v>
      </c>
      <c r="X321" s="7">
        <v>16.886563990086046</v>
      </c>
      <c r="Y321" s="7">
        <v>2.6048258675359834</v>
      </c>
      <c r="Z321" s="7">
        <v>28.62724935732648</v>
      </c>
      <c r="AA321" s="7">
        <v>16.10744114121556</v>
      </c>
      <c r="AB321" s="7">
        <v>18.356440508386594</v>
      </c>
      <c r="AC321" s="7">
        <v>36.790940250021947</v>
      </c>
      <c r="AD321">
        <v>9.9085736360548591</v>
      </c>
      <c r="AE321">
        <v>17.049845985129071</v>
      </c>
      <c r="AF321">
        <v>-8.6115547318120278</v>
      </c>
      <c r="AG321">
        <v>38.694498714652958</v>
      </c>
      <c r="AH321">
        <v>11.79174256773501</v>
      </c>
      <c r="AI321">
        <v>15.051101270966482</v>
      </c>
      <c r="AJ321">
        <v>67.252820750065851</v>
      </c>
    </row>
    <row r="322" spans="1:36" x14ac:dyDescent="0.2">
      <c r="A322">
        <v>314</v>
      </c>
      <c r="B322" s="1">
        <v>9.0206899197792261</v>
      </c>
      <c r="C322" s="1">
        <v>7.0661844245821079</v>
      </c>
      <c r="D322" s="1">
        <v>7.9038896318495091</v>
      </c>
      <c r="E322" s="1">
        <v>15.684411196348828</v>
      </c>
      <c r="F322" s="1">
        <v>12.806253072639434</v>
      </c>
      <c r="G322" s="1">
        <v>23.562257828705022</v>
      </c>
      <c r="H322" s="1">
        <v>21.274140487071424</v>
      </c>
      <c r="I322" s="6">
        <v>12.037319813918694</v>
      </c>
      <c r="J322" s="6">
        <v>13.566130824140812</v>
      </c>
      <c r="K322" s="6">
        <v>22.350467263888234</v>
      </c>
      <c r="L322" s="6">
        <v>15.061454899519656</v>
      </c>
      <c r="M322" s="6">
        <v>20.183401422635768</v>
      </c>
      <c r="N322" s="6">
        <v>24.078155863472947</v>
      </c>
      <c r="O322" s="6">
        <v>13.606273315944522</v>
      </c>
      <c r="P322" s="1">
        <v>13.342138780130862</v>
      </c>
      <c r="Q322" s="1">
        <v>5.1687880248328337</v>
      </c>
      <c r="R322" s="1">
        <v>24.351455762335519</v>
      </c>
      <c r="S322" s="1">
        <v>31.333179214646307</v>
      </c>
      <c r="T322" s="1">
        <v>19.762563334701508</v>
      </c>
      <c r="U322" s="1">
        <v>2.7197902941502612</v>
      </c>
      <c r="V322" s="1">
        <v>30.891741609271673</v>
      </c>
      <c r="W322" s="7">
        <v>14.548384651888744</v>
      </c>
      <c r="X322" s="7">
        <v>16.098585283747259</v>
      </c>
      <c r="Y322" s="7">
        <v>27.084832904884319</v>
      </c>
      <c r="Z322" s="7">
        <v>16.469222226586307</v>
      </c>
      <c r="AA322" s="7">
        <v>14.026798236802945</v>
      </c>
      <c r="AB322" s="7">
        <v>18.442100575502877</v>
      </c>
      <c r="AC322" s="7">
        <v>30.225713490328754</v>
      </c>
      <c r="AD322">
        <v>14.548384651888744</v>
      </c>
      <c r="AE322">
        <v>15.867877925620888</v>
      </c>
      <c r="AF322">
        <v>34.228457583547559</v>
      </c>
      <c r="AG322">
        <v>14.378444453172619</v>
      </c>
      <c r="AH322">
        <v>7.1102960328066285</v>
      </c>
      <c r="AI322">
        <v>15.265251438757195</v>
      </c>
      <c r="AJ322">
        <v>47.557140470986269</v>
      </c>
    </row>
    <row r="323" spans="1:36" x14ac:dyDescent="0.2">
      <c r="A323">
        <v>315</v>
      </c>
      <c r="B323" s="1">
        <v>11.468502185576931</v>
      </c>
      <c r="C323" s="1">
        <v>7.9669016077666157</v>
      </c>
      <c r="D323" s="1">
        <v>13.328731812819516</v>
      </c>
      <c r="E323" s="1">
        <v>18.689596457406523</v>
      </c>
      <c r="F323" s="1">
        <v>21.889013993396109</v>
      </c>
      <c r="G323" s="1">
        <v>19.214061152802213</v>
      </c>
      <c r="H323" s="1">
        <v>22.013560571792823</v>
      </c>
      <c r="I323" s="6">
        <v>10.397185444269819</v>
      </c>
      <c r="J323" s="6">
        <v>15.569849818118632</v>
      </c>
      <c r="K323" s="6">
        <v>11.941110373704745</v>
      </c>
      <c r="L323" s="6">
        <v>12.022328554299149</v>
      </c>
      <c r="M323" s="6">
        <v>17.031727816686587</v>
      </c>
      <c r="N323" s="6">
        <v>27.251402130139638</v>
      </c>
      <c r="O323" s="6">
        <v>14.264182527862051</v>
      </c>
      <c r="P323" s="1">
        <v>13.203067434369492</v>
      </c>
      <c r="Q323" s="1">
        <v>11.123270579419552</v>
      </c>
      <c r="R323" s="1">
        <v>9.3395412549024002</v>
      </c>
      <c r="S323" s="1">
        <v>19.847127033338815</v>
      </c>
      <c r="T323" s="1">
        <v>12.461369913184679</v>
      </c>
      <c r="U323" s="1">
        <v>22.711560841448364</v>
      </c>
      <c r="V323" s="1">
        <v>21.858846777786706</v>
      </c>
      <c r="W323" s="7">
        <v>2.2157126276139358</v>
      </c>
      <c r="X323" s="7">
        <v>10.382293880188945</v>
      </c>
      <c r="Y323" s="7">
        <v>20.78791099334261</v>
      </c>
      <c r="Z323" s="7">
        <v>36.85929814070122</v>
      </c>
      <c r="AA323" s="7">
        <v>-8.1458894016511957E-4</v>
      </c>
      <c r="AB323" s="7">
        <v>20.51203478114012</v>
      </c>
      <c r="AC323" s="7">
        <v>6.5299417359137371</v>
      </c>
      <c r="AD323">
        <v>2.2157126276139358</v>
      </c>
      <c r="AE323">
        <v>7.2934408202834176</v>
      </c>
      <c r="AF323">
        <v>23.208844238349567</v>
      </c>
      <c r="AG323">
        <v>55.158596281402446</v>
      </c>
      <c r="AH323">
        <v>-24.451832825115371</v>
      </c>
      <c r="AI323">
        <v>20.440086952850301</v>
      </c>
      <c r="AJ323">
        <v>-23.530174792258784</v>
      </c>
    </row>
    <row r="324" spans="1:36" x14ac:dyDescent="0.2">
      <c r="A324">
        <v>316</v>
      </c>
      <c r="B324" s="1">
        <v>17.551386025868254</v>
      </c>
      <c r="C324" s="1">
        <v>10.107278134085945</v>
      </c>
      <c r="D324" s="1">
        <v>11.8150277648621</v>
      </c>
      <c r="E324" s="1">
        <v>13.288477198911142</v>
      </c>
      <c r="F324" s="1">
        <v>14.89747887382191</v>
      </c>
      <c r="G324" s="1">
        <v>17.607052085884945</v>
      </c>
      <c r="H324" s="1">
        <v>22.410114341433633</v>
      </c>
      <c r="I324" s="6">
        <v>11.326380982840835</v>
      </c>
      <c r="J324" s="6">
        <v>10.873122695684042</v>
      </c>
      <c r="K324" s="6">
        <v>9.2393769970308988</v>
      </c>
      <c r="L324" s="6">
        <v>18.225401954498206</v>
      </c>
      <c r="M324" s="6">
        <v>6.6726220265216618</v>
      </c>
      <c r="N324" s="6">
        <v>5.2550164887156328</v>
      </c>
      <c r="O324" s="6">
        <v>16.022677563186498</v>
      </c>
      <c r="P324" s="1">
        <v>17.25707200320705</v>
      </c>
      <c r="Q324" s="1">
        <v>8.2027875394694085</v>
      </c>
      <c r="R324" s="1">
        <v>3.5866156346929365</v>
      </c>
      <c r="S324" s="1">
        <v>18.493243846372796</v>
      </c>
      <c r="T324" s="1">
        <v>32.34638858099035</v>
      </c>
      <c r="U324" s="1">
        <v>14.018848194815288</v>
      </c>
      <c r="V324" s="1">
        <v>51.216861434241153</v>
      </c>
      <c r="W324" s="7">
        <v>24</v>
      </c>
      <c r="X324" s="7">
        <v>14.166911042446797</v>
      </c>
      <c r="Y324" s="7">
        <v>26.988225257178211</v>
      </c>
      <c r="Z324" s="7">
        <v>36.857685133510024</v>
      </c>
      <c r="AA324" s="7">
        <v>-5.9703681662027998E-4</v>
      </c>
      <c r="AB324" s="7">
        <v>25.562535898868923</v>
      </c>
      <c r="AC324" s="7">
        <v>12.547017145515783</v>
      </c>
      <c r="AD324">
        <v>24</v>
      </c>
      <c r="AE324">
        <v>12.970366563670195</v>
      </c>
      <c r="AF324">
        <v>34.059394200061874</v>
      </c>
      <c r="AG324">
        <v>55.155370267020054</v>
      </c>
      <c r="AH324">
        <v>-24.451343332837396</v>
      </c>
      <c r="AI324">
        <v>33.066339747172314</v>
      </c>
      <c r="AJ324">
        <v>-5.478948563452648</v>
      </c>
    </row>
    <row r="325" spans="1:36" x14ac:dyDescent="0.2">
      <c r="A325">
        <v>317</v>
      </c>
      <c r="B325" s="1">
        <v>8.8990489875405636</v>
      </c>
      <c r="C325" s="1">
        <v>11.61135136635952</v>
      </c>
      <c r="D325" s="1">
        <v>14.722366678055453</v>
      </c>
      <c r="E325" s="1">
        <v>14.944262850116244</v>
      </c>
      <c r="F325" s="1">
        <v>15.101761664156561</v>
      </c>
      <c r="G325" s="1">
        <v>18.419727718464518</v>
      </c>
      <c r="H325" s="1">
        <v>19.802900180579407</v>
      </c>
      <c r="I325" s="6">
        <v>9.3755256037615293</v>
      </c>
      <c r="J325" s="6">
        <v>1.1940248125813948</v>
      </c>
      <c r="K325" s="6">
        <v>14.644361909813217</v>
      </c>
      <c r="L325" s="6">
        <v>18.106493506273438</v>
      </c>
      <c r="M325" s="6">
        <v>28.694460964992608</v>
      </c>
      <c r="N325" s="6">
        <v>19.43348323415006</v>
      </c>
      <c r="O325" s="6">
        <v>19.333761247812088</v>
      </c>
      <c r="P325" s="1">
        <v>8.4025223562047699</v>
      </c>
      <c r="Q325" s="1">
        <v>13.111842076431557</v>
      </c>
      <c r="R325" s="1">
        <v>7.8914722012252705</v>
      </c>
      <c r="S325" s="1">
        <v>10.029270452707127</v>
      </c>
      <c r="T325" s="1">
        <v>15.914885000536348</v>
      </c>
      <c r="U325" s="1">
        <v>-1.7807791986932031</v>
      </c>
      <c r="V325" s="1">
        <v>26.106906148815959</v>
      </c>
      <c r="W325" s="7">
        <v>0.32127442424087793</v>
      </c>
      <c r="X325" s="7">
        <v>14.754752269886339</v>
      </c>
      <c r="Y325" s="7">
        <v>9.6765831970058915</v>
      </c>
      <c r="Z325" s="7">
        <v>31.647240401134436</v>
      </c>
      <c r="AA325" s="7">
        <v>20.33931335336333</v>
      </c>
      <c r="AB325" s="7">
        <v>11.285275042995112</v>
      </c>
      <c r="AC325" s="7">
        <v>14.073948203130414</v>
      </c>
      <c r="AD325">
        <v>0.32127442424087793</v>
      </c>
      <c r="AE325">
        <v>13.852128404829509</v>
      </c>
      <c r="AF325">
        <v>3.7640205947603089</v>
      </c>
      <c r="AG325">
        <v>44.73448080226887</v>
      </c>
      <c r="AH325">
        <v>21.313455045067492</v>
      </c>
      <c r="AI325">
        <v>-2.6268123925122167</v>
      </c>
      <c r="AJ325">
        <v>-0.89815539060875649</v>
      </c>
    </row>
    <row r="326" spans="1:36" x14ac:dyDescent="0.2">
      <c r="A326">
        <v>318</v>
      </c>
      <c r="B326" s="1">
        <v>11.920261152086837</v>
      </c>
      <c r="C326" s="1">
        <v>8.29376322662395</v>
      </c>
      <c r="D326" s="1">
        <v>10.709627270190502</v>
      </c>
      <c r="E326" s="1">
        <v>17.139242093839986</v>
      </c>
      <c r="F326" s="1">
        <v>15.057376910677702</v>
      </c>
      <c r="G326" s="1">
        <v>24.16579964344908</v>
      </c>
      <c r="H326" s="1">
        <v>14.646538466605765</v>
      </c>
      <c r="I326" s="6">
        <v>10.11654898321861</v>
      </c>
      <c r="J326" s="6">
        <v>10.536145971208635</v>
      </c>
      <c r="K326" s="6">
        <v>14.116359361215574</v>
      </c>
      <c r="L326" s="6">
        <v>3.22242155471743</v>
      </c>
      <c r="M326" s="6">
        <v>15.499982385184174</v>
      </c>
      <c r="N326" s="6">
        <v>13.270257965298461</v>
      </c>
      <c r="O326" s="6">
        <v>39.279870366160289</v>
      </c>
      <c r="P326" s="1">
        <v>14.413988029423846</v>
      </c>
      <c r="Q326" s="1">
        <v>12.48775509032188</v>
      </c>
      <c r="R326" s="1">
        <v>10.899478635764723</v>
      </c>
      <c r="S326" s="1">
        <v>11.833308540721763</v>
      </c>
      <c r="T326" s="1">
        <v>2.0669938149499245</v>
      </c>
      <c r="U326" s="1">
        <v>20.661942765327225</v>
      </c>
      <c r="V326" s="1">
        <v>4.9926615043853211</v>
      </c>
      <c r="W326" s="7">
        <v>8.0926137768667523</v>
      </c>
      <c r="X326" s="7">
        <v>9.3404463962752153</v>
      </c>
      <c r="Y326" s="7">
        <v>10.360006762541861</v>
      </c>
      <c r="Z326" s="7">
        <v>2.4999591912915515</v>
      </c>
      <c r="AA326" s="7">
        <v>30.169665809768638</v>
      </c>
      <c r="AB326" s="7">
        <v>14.322819418881384</v>
      </c>
      <c r="AC326" s="7">
        <v>14.105258143208209</v>
      </c>
      <c r="AD326">
        <v>8.0926137768667523</v>
      </c>
      <c r="AE326">
        <v>5.7306695944128236</v>
      </c>
      <c r="AF326">
        <v>4.9600118344482587</v>
      </c>
      <c r="AG326">
        <v>-13.560081617416895</v>
      </c>
      <c r="AH326">
        <v>43.431748071979435</v>
      </c>
      <c r="AI326">
        <v>4.9670485472034613</v>
      </c>
      <c r="AJ326">
        <v>-0.80422557037536702</v>
      </c>
    </row>
    <row r="327" spans="1:36" x14ac:dyDescent="0.2">
      <c r="A327">
        <v>319</v>
      </c>
      <c r="B327" s="1">
        <v>5.6469649981149157</v>
      </c>
      <c r="C327" s="1">
        <v>10.545071364920924</v>
      </c>
      <c r="D327" s="1">
        <v>13.599070626180289</v>
      </c>
      <c r="E327" s="1">
        <v>15.701351287265847</v>
      </c>
      <c r="F327" s="1">
        <v>19.461283464968698</v>
      </c>
      <c r="G327" s="1">
        <v>18.522691595196772</v>
      </c>
      <c r="H327" s="1">
        <v>22.829302251662366</v>
      </c>
      <c r="I327" s="6">
        <v>8.3698537256861201</v>
      </c>
      <c r="J327" s="6">
        <v>13.396225152681769</v>
      </c>
      <c r="K327" s="6">
        <v>16.211004962028451</v>
      </c>
      <c r="L327" s="6">
        <v>10.073194279335553</v>
      </c>
      <c r="M327" s="6">
        <v>5.0101104140718817</v>
      </c>
      <c r="N327" s="6">
        <v>22.538817438458089</v>
      </c>
      <c r="O327" s="6">
        <v>15.923406965303382</v>
      </c>
      <c r="P327" s="1">
        <v>12.948521125732558</v>
      </c>
      <c r="Q327" s="1">
        <v>10.476702958211298</v>
      </c>
      <c r="R327" s="1">
        <v>15.590920484354342</v>
      </c>
      <c r="S327" s="1">
        <v>15.456892304343608</v>
      </c>
      <c r="T327" s="1">
        <v>3.0712002966870813</v>
      </c>
      <c r="U327" s="1">
        <v>14.220379563059373</v>
      </c>
      <c r="V327" s="1">
        <v>19.546833250042742</v>
      </c>
      <c r="W327" s="7">
        <v>10.872350019242605</v>
      </c>
      <c r="X327" s="7">
        <v>31.633908355226435</v>
      </c>
      <c r="Y327" s="7">
        <v>34.872271560251221</v>
      </c>
      <c r="Z327" s="7">
        <v>20.629718267180717</v>
      </c>
      <c r="AA327" s="7">
        <v>38.845180363420283</v>
      </c>
      <c r="AB327" s="7">
        <v>39.785269390938133</v>
      </c>
      <c r="AC327" s="7">
        <v>19.208327127522754</v>
      </c>
      <c r="AD327">
        <v>10.872350019242605</v>
      </c>
      <c r="AE327">
        <v>39.170862532839642</v>
      </c>
      <c r="AF327">
        <v>47.856475230439642</v>
      </c>
      <c r="AG327">
        <v>22.699436534361432</v>
      </c>
      <c r="AH327">
        <v>62.951655817695631</v>
      </c>
      <c r="AI327">
        <v>68.623173477345333</v>
      </c>
      <c r="AJ327">
        <v>14.504981382568264</v>
      </c>
    </row>
    <row r="328" spans="1:36" x14ac:dyDescent="0.2">
      <c r="A328">
        <v>320</v>
      </c>
      <c r="B328" s="1">
        <v>8.717486159943773</v>
      </c>
      <c r="C328" s="1">
        <v>14.02440228182347</v>
      </c>
      <c r="D328" s="1">
        <v>12.819792843660895</v>
      </c>
      <c r="E328" s="1">
        <v>15.00310295137486</v>
      </c>
      <c r="F328" s="1">
        <v>14.640463045439207</v>
      </c>
      <c r="G328" s="1">
        <v>18.807935729710028</v>
      </c>
      <c r="H328" s="1">
        <v>16.59285937521318</v>
      </c>
      <c r="I328" s="6">
        <v>9.6420131971679197</v>
      </c>
      <c r="J328" s="6">
        <v>9.105896880482387</v>
      </c>
      <c r="K328" s="6">
        <v>14.403024628488339</v>
      </c>
      <c r="L328" s="6">
        <v>17.708441816108241</v>
      </c>
      <c r="M328" s="6">
        <v>16.168064184680535</v>
      </c>
      <c r="N328" s="6">
        <v>18.78208459241911</v>
      </c>
      <c r="O328" s="6">
        <v>24.422036613875164</v>
      </c>
      <c r="P328" s="1">
        <v>14.372608330600384</v>
      </c>
      <c r="Q328" s="1">
        <v>12.494729949377955</v>
      </c>
      <c r="R328" s="1">
        <v>27.474233424805835</v>
      </c>
      <c r="S328" s="1">
        <v>10.499020502602301</v>
      </c>
      <c r="T328" s="1">
        <v>12.43153155020104</v>
      </c>
      <c r="U328" s="1">
        <v>43.0360892916745</v>
      </c>
      <c r="V328" s="1">
        <v>47.358427352825686</v>
      </c>
      <c r="W328" s="7">
        <v>15.476460929854881</v>
      </c>
      <c r="X328" s="7">
        <v>25.542416452442161</v>
      </c>
      <c r="Y328" s="7">
        <v>27.084832904884319</v>
      </c>
      <c r="Z328" s="7">
        <v>9.8932416375006813</v>
      </c>
      <c r="AA328" s="7">
        <v>12.803987462885823</v>
      </c>
      <c r="AB328" s="7">
        <v>36.299614437063241</v>
      </c>
      <c r="AC328" s="7">
        <v>22.876943906508561</v>
      </c>
      <c r="AD328">
        <v>15.476460929854881</v>
      </c>
      <c r="AE328">
        <v>30.033624678663241</v>
      </c>
      <c r="AF328">
        <v>34.228457583547559</v>
      </c>
      <c r="AG328">
        <v>1.2264832750013639</v>
      </c>
      <c r="AH328">
        <v>4.3589717914931017</v>
      </c>
      <c r="AI328">
        <v>59.909036092658098</v>
      </c>
      <c r="AJ328">
        <v>25.51083171952569</v>
      </c>
    </row>
    <row r="329" spans="1:36" x14ac:dyDescent="0.2">
      <c r="A329">
        <v>321</v>
      </c>
      <c r="B329" s="1">
        <v>8.5950713749697822</v>
      </c>
      <c r="C329" s="1">
        <v>11.78853393352275</v>
      </c>
      <c r="D329" s="1">
        <v>17.59036510126165</v>
      </c>
      <c r="E329" s="1">
        <v>14.156223268921437</v>
      </c>
      <c r="F329" s="1">
        <v>17.022189810951897</v>
      </c>
      <c r="G329" s="1">
        <v>20.050397192962699</v>
      </c>
      <c r="H329" s="1">
        <v>15.900047402092223</v>
      </c>
      <c r="I329" s="6">
        <v>11.753864351873347</v>
      </c>
      <c r="J329" s="6">
        <v>17.36345522833161</v>
      </c>
      <c r="K329" s="6">
        <v>12.940761251064984</v>
      </c>
      <c r="L329" s="6">
        <v>26.361292535297608</v>
      </c>
      <c r="M329" s="6">
        <v>7.7559765073950881</v>
      </c>
      <c r="N329" s="6">
        <v>24.807720793437177</v>
      </c>
      <c r="O329" s="6">
        <v>26.468584204569197</v>
      </c>
      <c r="P329" s="1">
        <v>11.67122895743659</v>
      </c>
      <c r="Q329" s="1">
        <v>11.296627625614319</v>
      </c>
      <c r="R329" s="1">
        <v>13.622939108625637</v>
      </c>
      <c r="S329" s="1">
        <v>21.554249338567548</v>
      </c>
      <c r="T329" s="1">
        <v>14.633765834919224</v>
      </c>
      <c r="U329" s="1">
        <v>26.309337468543909</v>
      </c>
      <c r="V329" s="1">
        <v>46.237174644832777</v>
      </c>
      <c r="W329" s="7">
        <v>24</v>
      </c>
      <c r="X329" s="7">
        <v>32.885956464727251</v>
      </c>
      <c r="Y329" s="7">
        <v>1.0938831948331624</v>
      </c>
      <c r="Z329" s="7">
        <v>19.572100609882249</v>
      </c>
      <c r="AA329" s="7">
        <v>1.0192321300229064</v>
      </c>
      <c r="AB329" s="7">
        <v>15.535739091038478</v>
      </c>
      <c r="AC329" s="7">
        <v>16.76832732792451</v>
      </c>
      <c r="AD329">
        <v>24</v>
      </c>
      <c r="AE329">
        <v>41.048934697090871</v>
      </c>
      <c r="AF329">
        <v>-11.255704409041963</v>
      </c>
      <c r="AG329">
        <v>20.584201219764498</v>
      </c>
      <c r="AH329">
        <v>-22.156727707448457</v>
      </c>
      <c r="AI329">
        <v>7.9993477275961977</v>
      </c>
      <c r="AJ329">
        <v>7.1849819837735378</v>
      </c>
    </row>
    <row r="330" spans="1:36" x14ac:dyDescent="0.2">
      <c r="A330">
        <v>322</v>
      </c>
      <c r="B330" s="1">
        <v>12.524092851160862</v>
      </c>
      <c r="C330" s="1">
        <v>17.128113447914515</v>
      </c>
      <c r="D330" s="1">
        <v>16.167689935588733</v>
      </c>
      <c r="E330" s="1">
        <v>11.964271827889718</v>
      </c>
      <c r="F330" s="1">
        <v>19.196790844863596</v>
      </c>
      <c r="G330" s="1">
        <v>18.840910861007671</v>
      </c>
      <c r="H330" s="1">
        <v>16.485273960483546</v>
      </c>
      <c r="I330" s="6">
        <v>13.66165466547479</v>
      </c>
      <c r="J330" s="6">
        <v>9.6557936833631821</v>
      </c>
      <c r="K330" s="6">
        <v>12.114938682859904</v>
      </c>
      <c r="L330" s="6">
        <v>20.471139563353209</v>
      </c>
      <c r="M330" s="6">
        <v>16.081807744669373</v>
      </c>
      <c r="N330" s="6">
        <v>18.055620943019612</v>
      </c>
      <c r="O330" s="6">
        <v>22.154731989033589</v>
      </c>
      <c r="P330" s="1">
        <v>14.456946898674889</v>
      </c>
      <c r="Q330" s="1">
        <v>10.193069644834196</v>
      </c>
      <c r="R330" s="1">
        <v>7.1254394323769095</v>
      </c>
      <c r="S330" s="1">
        <v>9.2504103217448979</v>
      </c>
      <c r="T330" s="1">
        <v>14.709529604354014</v>
      </c>
      <c r="U330" s="1">
        <v>17.049318019306419</v>
      </c>
      <c r="V330" s="1">
        <v>27.451078121487097</v>
      </c>
      <c r="W330" s="7">
        <v>30.900426983377599</v>
      </c>
      <c r="X330" s="7">
        <v>7.8513791106095043</v>
      </c>
      <c r="Y330" s="7">
        <v>32.497645408445848</v>
      </c>
      <c r="Z330" s="7">
        <v>14.678948001177789</v>
      </c>
      <c r="AA330" s="7">
        <v>29.85557344715707</v>
      </c>
      <c r="AB330" s="7">
        <v>-2.4839827646971457E-4</v>
      </c>
      <c r="AC330" s="7">
        <v>19.561597368588437</v>
      </c>
      <c r="AD330">
        <v>30.900426983377599</v>
      </c>
      <c r="AE330">
        <v>3.4970686659142567</v>
      </c>
      <c r="AF330">
        <v>43.700879464780236</v>
      </c>
      <c r="AG330">
        <v>10.797896002355579</v>
      </c>
      <c r="AH330">
        <v>42.725040256103412</v>
      </c>
      <c r="AI330">
        <v>-30.840620995691172</v>
      </c>
      <c r="AJ330">
        <v>15.564792105765321</v>
      </c>
    </row>
    <row r="331" spans="1:36" x14ac:dyDescent="0.2">
      <c r="A331">
        <v>323</v>
      </c>
      <c r="B331" s="1">
        <v>18.455121641991077</v>
      </c>
      <c r="C331" s="1">
        <v>8.1081834028739674</v>
      </c>
      <c r="D331" s="1">
        <v>15.095484339030374</v>
      </c>
      <c r="E331" s="1">
        <v>11.675018382557129</v>
      </c>
      <c r="F331" s="1">
        <v>18.896735412052859</v>
      </c>
      <c r="G331" s="1">
        <v>10.731208908130027</v>
      </c>
      <c r="H331" s="1">
        <v>18.872251612536246</v>
      </c>
      <c r="I331" s="6">
        <v>7.1584943048252825</v>
      </c>
      <c r="J331" s="6">
        <v>10.561680642714194</v>
      </c>
      <c r="K331" s="6">
        <v>12.837203617013941</v>
      </c>
      <c r="L331" s="6">
        <v>13.965291753001637</v>
      </c>
      <c r="M331" s="6">
        <v>-4.8649190417442192</v>
      </c>
      <c r="N331" s="6">
        <v>9.0730805192313948</v>
      </c>
      <c r="O331" s="6">
        <v>17.026539479392902</v>
      </c>
      <c r="P331" s="1">
        <v>12.813669575625816</v>
      </c>
      <c r="Q331" s="1">
        <v>8.5401276299426492</v>
      </c>
      <c r="R331" s="1">
        <v>30.995839062437589</v>
      </c>
      <c r="S331" s="1">
        <v>5.2391830385005402</v>
      </c>
      <c r="T331" s="1">
        <v>19.586220983985932</v>
      </c>
      <c r="U331" s="1">
        <v>36.524192811642422</v>
      </c>
      <c r="V331" s="1">
        <v>28.300356852680174</v>
      </c>
      <c r="W331" s="7">
        <v>24</v>
      </c>
      <c r="X331" s="7">
        <v>13.82316029644301</v>
      </c>
      <c r="Y331" s="7">
        <v>2.4705377962705155</v>
      </c>
      <c r="Z331" s="7">
        <v>5.5208598007880738</v>
      </c>
      <c r="AA331" s="7">
        <v>20.414182898481886</v>
      </c>
      <c r="AB331" s="7">
        <v>31.712082262210799</v>
      </c>
      <c r="AC331" s="7">
        <v>21.442205663363325</v>
      </c>
      <c r="AD331">
        <v>24</v>
      </c>
      <c r="AE331">
        <v>12.454740444664516</v>
      </c>
      <c r="AF331">
        <v>-8.8465588565265953</v>
      </c>
      <c r="AG331">
        <v>-7.5182803984238511</v>
      </c>
      <c r="AH331">
        <v>21.481911521584241</v>
      </c>
      <c r="AI331">
        <v>48.440205655526995</v>
      </c>
      <c r="AJ331">
        <v>21.206616990089973</v>
      </c>
    </row>
    <row r="332" spans="1:36" x14ac:dyDescent="0.2">
      <c r="A332">
        <v>324</v>
      </c>
      <c r="B332" s="1">
        <v>5.5905917319317915</v>
      </c>
      <c r="C332" s="1">
        <v>12.32222775484718</v>
      </c>
      <c r="D332" s="1">
        <v>12.719160085044136</v>
      </c>
      <c r="E332" s="1">
        <v>20.805067205045759</v>
      </c>
      <c r="F332" s="1">
        <v>13.952556978501889</v>
      </c>
      <c r="G332" s="1">
        <v>18.951810497920082</v>
      </c>
      <c r="H332" s="1">
        <v>19.351521164788732</v>
      </c>
      <c r="I332" s="6">
        <v>13.191389891755479</v>
      </c>
      <c r="J332" s="6">
        <v>10.029288232041244</v>
      </c>
      <c r="K332" s="6">
        <v>15.930958024612192</v>
      </c>
      <c r="L332" s="6">
        <v>18.421029722959545</v>
      </c>
      <c r="M332" s="6">
        <v>22.224212607385134</v>
      </c>
      <c r="N332" s="6">
        <v>23.105256454644834</v>
      </c>
      <c r="O332" s="6">
        <v>16.789152366816726</v>
      </c>
      <c r="P332" s="1">
        <v>14.201976561475831</v>
      </c>
      <c r="Q332" s="1">
        <v>14.758396519126451</v>
      </c>
      <c r="R332" s="1">
        <v>16.267358330024241</v>
      </c>
      <c r="S332" s="1">
        <v>12.899125342197868</v>
      </c>
      <c r="T332" s="1">
        <v>22.287491016444871</v>
      </c>
      <c r="U332" s="1">
        <v>36.169325183045757</v>
      </c>
      <c r="V332" s="1">
        <v>51.499294141007653</v>
      </c>
      <c r="W332" s="7">
        <v>-1.3303046229079295E-3</v>
      </c>
      <c r="X332" s="7">
        <v>-2.1114401735582432E-4</v>
      </c>
      <c r="Y332" s="7">
        <v>13.807026347604719</v>
      </c>
      <c r="Z332" s="7">
        <v>25.037239298186993</v>
      </c>
      <c r="AA332" s="7">
        <v>14.319584048028439</v>
      </c>
      <c r="AB332" s="7">
        <v>20.150388370068221</v>
      </c>
      <c r="AC332" s="7">
        <v>-7.464548233536483E-4</v>
      </c>
      <c r="AD332">
        <v>-1.3303046229079295E-3</v>
      </c>
      <c r="AE332">
        <v>-8.2803167160260305</v>
      </c>
      <c r="AF332">
        <v>10.992296108308256</v>
      </c>
      <c r="AG332">
        <v>31.514478596373987</v>
      </c>
      <c r="AH332">
        <v>7.7690641080639891</v>
      </c>
      <c r="AI332">
        <v>19.535970925170556</v>
      </c>
      <c r="AJ332">
        <v>-43.122239364470062</v>
      </c>
    </row>
    <row r="333" spans="1:36" x14ac:dyDescent="0.2">
      <c r="A333">
        <v>325</v>
      </c>
      <c r="B333" s="1">
        <v>8.2223265231349867</v>
      </c>
      <c r="C333" s="1">
        <v>9.3271129421035219</v>
      </c>
      <c r="D333" s="1">
        <v>12.51429782024409</v>
      </c>
      <c r="E333" s="1">
        <v>20.668172733208976</v>
      </c>
      <c r="F333" s="1">
        <v>19.947426944164956</v>
      </c>
      <c r="G333" s="1">
        <v>20.797747432426615</v>
      </c>
      <c r="H333" s="1">
        <v>22.86326922969802</v>
      </c>
      <c r="I333" s="6">
        <v>11.19514444520035</v>
      </c>
      <c r="J333" s="6">
        <v>17.635355817702273</v>
      </c>
      <c r="K333" s="6">
        <v>12.252684939332182</v>
      </c>
      <c r="L333" s="6">
        <v>14.672668667924338</v>
      </c>
      <c r="M333" s="6">
        <v>22.698466525866145</v>
      </c>
      <c r="N333" s="6">
        <v>21.07456766730273</v>
      </c>
      <c r="O333" s="6">
        <v>28.660237656655795</v>
      </c>
      <c r="P333" s="1">
        <v>5.1000276383833931</v>
      </c>
      <c r="Q333" s="1">
        <v>18.234065772122207</v>
      </c>
      <c r="R333" s="1">
        <v>17.070116113239589</v>
      </c>
      <c r="S333" s="1">
        <v>24.471101147457201</v>
      </c>
      <c r="T333" s="1">
        <v>8.4371694059670848</v>
      </c>
      <c r="U333" s="1">
        <v>34.522845656405067</v>
      </c>
      <c r="V333" s="1">
        <v>19.131834941331508</v>
      </c>
      <c r="W333" s="7">
        <v>3.3368908746618153</v>
      </c>
      <c r="X333" s="7">
        <v>-7.8458967909709185E-4</v>
      </c>
      <c r="Y333" s="7">
        <v>2.1272832533004173</v>
      </c>
      <c r="Z333" s="7">
        <v>28.62724935732648</v>
      </c>
      <c r="AA333" s="7">
        <v>11.345344500556799</v>
      </c>
      <c r="AB333" s="7">
        <v>11.220342820358177</v>
      </c>
      <c r="AC333" s="7">
        <v>12.071610652670644</v>
      </c>
      <c r="AD333">
        <v>3.3368908746618153</v>
      </c>
      <c r="AE333">
        <v>-8.2811768845186471</v>
      </c>
      <c r="AF333">
        <v>-9.4472543067242682</v>
      </c>
      <c r="AG333">
        <v>38.694498714652958</v>
      </c>
      <c r="AH333">
        <v>1.0770251262527994</v>
      </c>
      <c r="AI333">
        <v>-2.7891429491045581</v>
      </c>
      <c r="AJ333">
        <v>-6.9051680419880581</v>
      </c>
    </row>
    <row r="334" spans="1:36" x14ac:dyDescent="0.2">
      <c r="A334">
        <v>326</v>
      </c>
      <c r="B334" s="1">
        <v>8.4074196915506363</v>
      </c>
      <c r="C334" s="1">
        <v>11.628649125292421</v>
      </c>
      <c r="D334" s="1">
        <v>11.106604824762508</v>
      </c>
      <c r="E334" s="1">
        <v>14.378180034936438</v>
      </c>
      <c r="F334" s="1">
        <v>18.441840062255515</v>
      </c>
      <c r="G334" s="1">
        <v>19.619507596509493</v>
      </c>
      <c r="H334" s="1">
        <v>18.96081635526793</v>
      </c>
      <c r="I334" s="6">
        <v>11.802398207612448</v>
      </c>
      <c r="J334" s="6">
        <v>11.979626806725101</v>
      </c>
      <c r="K334" s="6">
        <v>13.768524702167831</v>
      </c>
      <c r="L334" s="6">
        <v>13.239777840978784</v>
      </c>
      <c r="M334" s="6">
        <v>22.712751220340376</v>
      </c>
      <c r="N334" s="6">
        <v>22.832794258758199</v>
      </c>
      <c r="O334" s="6">
        <v>37.678049663843964</v>
      </c>
      <c r="P334" s="1">
        <v>7.0413798032887902</v>
      </c>
      <c r="Q334" s="1">
        <v>10.307269041133585</v>
      </c>
      <c r="R334" s="1">
        <v>20.813150587782104</v>
      </c>
      <c r="S334" s="1">
        <v>31.879718462639026</v>
      </c>
      <c r="T334" s="1">
        <v>8.0505122103647668</v>
      </c>
      <c r="U334" s="1">
        <v>10.152141283393014</v>
      </c>
      <c r="V334" s="1">
        <v>52.294290249534683</v>
      </c>
      <c r="W334" s="7">
        <v>-1.3180511120645553E-4</v>
      </c>
      <c r="X334" s="7">
        <v>12.949153803446189</v>
      </c>
      <c r="Y334" s="7">
        <v>18.085210639881968</v>
      </c>
      <c r="Z334" s="7">
        <v>13.000481002954253</v>
      </c>
      <c r="AA334" s="7">
        <v>21.009318435750608</v>
      </c>
      <c r="AB334" s="7">
        <v>12.371609694664148</v>
      </c>
      <c r="AC334" s="7">
        <v>29.270220464235663</v>
      </c>
      <c r="AD334">
        <v>-1.3180511120645553E-4</v>
      </c>
      <c r="AE334">
        <v>11.143730705169286</v>
      </c>
      <c r="AF334">
        <v>18.47911861979345</v>
      </c>
      <c r="AG334">
        <v>7.4409620059085064</v>
      </c>
      <c r="AH334">
        <v>22.820966480438873</v>
      </c>
      <c r="AI334">
        <v>8.9024236660371403E-2</v>
      </c>
      <c r="AJ334">
        <v>44.690661392707</v>
      </c>
    </row>
    <row r="335" spans="1:36" x14ac:dyDescent="0.2">
      <c r="A335">
        <v>327</v>
      </c>
      <c r="B335" s="1">
        <v>8.0569936160188398</v>
      </c>
      <c r="C335" s="1">
        <v>10.447781079359055</v>
      </c>
      <c r="D335" s="1">
        <v>16.88611895242537</v>
      </c>
      <c r="E335" s="1">
        <v>18.806840102983681</v>
      </c>
      <c r="F335" s="1">
        <v>24.807570938327022</v>
      </c>
      <c r="G335" s="1">
        <v>13.679452309396579</v>
      </c>
      <c r="H335" s="1">
        <v>16.025187117987592</v>
      </c>
      <c r="I335" s="6">
        <v>5.9123946340353424</v>
      </c>
      <c r="J335" s="6">
        <v>13.782760039457173</v>
      </c>
      <c r="K335" s="6">
        <v>13.648769379322223</v>
      </c>
      <c r="L335" s="6">
        <v>17.578877216001882</v>
      </c>
      <c r="M335" s="6">
        <v>16.975447087518397</v>
      </c>
      <c r="N335" s="6">
        <v>25.738850834124229</v>
      </c>
      <c r="O335" s="6">
        <v>25.58556633609005</v>
      </c>
      <c r="P335" s="1">
        <v>19.923534519614844</v>
      </c>
      <c r="Q335" s="1">
        <v>20.417524343405709</v>
      </c>
      <c r="R335" s="1">
        <v>25.132702606822903</v>
      </c>
      <c r="S335" s="1">
        <v>21.590564343215764</v>
      </c>
      <c r="T335" s="1">
        <v>5.3452603223430071</v>
      </c>
      <c r="U335" s="1">
        <v>29.542019726122831</v>
      </c>
      <c r="V335" s="1">
        <v>46.74113913915798</v>
      </c>
      <c r="W335" s="7">
        <v>8.2493870604439827</v>
      </c>
      <c r="X335" s="7">
        <v>2.1826014064916728</v>
      </c>
      <c r="Y335" s="7">
        <v>27.084832904884319</v>
      </c>
      <c r="Z335" s="7">
        <v>8.7708717998321539</v>
      </c>
      <c r="AA335" s="7">
        <v>3.7002643801321042</v>
      </c>
      <c r="AB335" s="7">
        <v>5.9869196147702706</v>
      </c>
      <c r="AC335" s="7">
        <v>16.204930133141083</v>
      </c>
      <c r="AD335">
        <v>8.2493870604439827</v>
      </c>
      <c r="AE335">
        <v>-5.0060978902624891</v>
      </c>
      <c r="AF335">
        <v>34.228457583547559</v>
      </c>
      <c r="AG335">
        <v>-1.0182564003356898</v>
      </c>
      <c r="AH335">
        <v>-16.124405144702763</v>
      </c>
      <c r="AI335">
        <v>-15.872700963074321</v>
      </c>
      <c r="AJ335">
        <v>5.494790399423251</v>
      </c>
    </row>
    <row r="336" spans="1:36" x14ac:dyDescent="0.2">
      <c r="A336">
        <v>328</v>
      </c>
      <c r="B336" s="1">
        <v>4.6591790852923385</v>
      </c>
      <c r="C336" s="1">
        <v>12.536395272051983</v>
      </c>
      <c r="D336" s="1">
        <v>15.778645141115055</v>
      </c>
      <c r="E336" s="1">
        <v>7.8969738200430992</v>
      </c>
      <c r="F336" s="1">
        <v>16.733740631179632</v>
      </c>
      <c r="G336" s="1">
        <v>22.681294045589524</v>
      </c>
      <c r="H336" s="1">
        <v>21.943202372749628</v>
      </c>
      <c r="I336" s="6">
        <v>5.8331356840802746</v>
      </c>
      <c r="J336" s="6">
        <v>9.1560720895604728</v>
      </c>
      <c r="K336" s="6">
        <v>9.6964467163351102</v>
      </c>
      <c r="L336" s="6">
        <v>19.285622303777544</v>
      </c>
      <c r="M336" s="6">
        <v>23.124683324549533</v>
      </c>
      <c r="N336" s="6">
        <v>16.398454763477243</v>
      </c>
      <c r="O336" s="6">
        <v>24.594456772525362</v>
      </c>
      <c r="P336" s="1">
        <v>7.1082974250582653</v>
      </c>
      <c r="Q336" s="1">
        <v>2.763850865916643</v>
      </c>
      <c r="R336" s="1">
        <v>17.585228502469576</v>
      </c>
      <c r="S336" s="1">
        <v>21.753009768695467</v>
      </c>
      <c r="T336" s="1">
        <v>27.264390316609752</v>
      </c>
      <c r="U336" s="1">
        <v>7.3125101008083764</v>
      </c>
      <c r="V336" s="1">
        <v>-2.2380732156434213</v>
      </c>
      <c r="W336" s="7">
        <v>24</v>
      </c>
      <c r="X336" s="7">
        <v>31.311877352883975</v>
      </c>
      <c r="Y336" s="7">
        <v>17.876430097696872</v>
      </c>
      <c r="Z336" s="7">
        <v>1.5270176134933435</v>
      </c>
      <c r="AA336" s="7">
        <v>36.886080770347618</v>
      </c>
      <c r="AB336" s="7">
        <v>20.589100389518507</v>
      </c>
      <c r="AC336" s="7">
        <v>17.773559823060527</v>
      </c>
      <c r="AD336">
        <v>24</v>
      </c>
      <c r="AE336">
        <v>38.687816029325958</v>
      </c>
      <c r="AF336">
        <v>18.113752670969525</v>
      </c>
      <c r="AG336">
        <v>-15.505964773013313</v>
      </c>
      <c r="AH336">
        <v>58.543681733282142</v>
      </c>
      <c r="AI336">
        <v>20.632750973796259</v>
      </c>
      <c r="AJ336">
        <v>10.200679469181585</v>
      </c>
    </row>
    <row r="337" spans="1:36" x14ac:dyDescent="0.2">
      <c r="A337">
        <v>329</v>
      </c>
      <c r="B337" s="1">
        <v>12.020679587206368</v>
      </c>
      <c r="C337" s="1">
        <v>13.804306293125864</v>
      </c>
      <c r="D337" s="1">
        <v>11.86978747988182</v>
      </c>
      <c r="E337" s="1">
        <v>13.365212371674176</v>
      </c>
      <c r="F337" s="1">
        <v>21.368479619616942</v>
      </c>
      <c r="G337" s="1">
        <v>15.478736284249837</v>
      </c>
      <c r="H337" s="1">
        <v>20.99137111223056</v>
      </c>
      <c r="I337" s="6">
        <v>10.091762309426597</v>
      </c>
      <c r="J337" s="6">
        <v>15.670533888578937</v>
      </c>
      <c r="K337" s="6">
        <v>15.730737282375118</v>
      </c>
      <c r="L337" s="6">
        <v>13.998230431853369</v>
      </c>
      <c r="M337" s="6">
        <v>18.65995106745633</v>
      </c>
      <c r="N337" s="6">
        <v>9.8570841629471779</v>
      </c>
      <c r="O337" s="6">
        <v>28.080157900509661</v>
      </c>
      <c r="P337" s="1">
        <v>9.1919414022083679</v>
      </c>
      <c r="Q337" s="1">
        <v>12.535419851138183</v>
      </c>
      <c r="R337" s="1">
        <v>8.2716277852104536</v>
      </c>
      <c r="S337" s="1">
        <v>17.375396634672029</v>
      </c>
      <c r="T337" s="1">
        <v>30.051674898916485</v>
      </c>
      <c r="U337" s="1">
        <v>38.068870047668341</v>
      </c>
      <c r="V337" s="1">
        <v>4.4396698480948622</v>
      </c>
      <c r="W337" s="7">
        <v>20.871511698151366</v>
      </c>
      <c r="X337" s="7">
        <v>13.857788968000687</v>
      </c>
      <c r="Y337" s="7">
        <v>18.270113253641721</v>
      </c>
      <c r="Z337" s="7">
        <v>16.303208617979141</v>
      </c>
      <c r="AA337" s="7">
        <v>26.623748620184358</v>
      </c>
      <c r="AB337" s="7">
        <v>20.176993328963899</v>
      </c>
      <c r="AC337" s="7">
        <v>15.241789410718086</v>
      </c>
      <c r="AD337">
        <v>20.871511698151366</v>
      </c>
      <c r="AE337">
        <v>12.506683452001029</v>
      </c>
      <c r="AF337">
        <v>18.802698193873017</v>
      </c>
      <c r="AG337">
        <v>14.046417235958284</v>
      </c>
      <c r="AH337">
        <v>35.45343439541481</v>
      </c>
      <c r="AI337">
        <v>19.602483322409753</v>
      </c>
      <c r="AJ337">
        <v>2.6053682321542566</v>
      </c>
    </row>
    <row r="338" spans="1:36" x14ac:dyDescent="0.2">
      <c r="A338">
        <v>330</v>
      </c>
      <c r="B338" s="1">
        <v>3.7836911803609254</v>
      </c>
      <c r="C338" s="1">
        <v>10.59275344578778</v>
      </c>
      <c r="D338" s="1">
        <v>16.210266621102988</v>
      </c>
      <c r="E338" s="1">
        <v>19.787219314141968</v>
      </c>
      <c r="F338" s="1">
        <v>15.827580170525152</v>
      </c>
      <c r="G338" s="1">
        <v>18.328775503298708</v>
      </c>
      <c r="H338" s="1">
        <v>26.138939604700319</v>
      </c>
      <c r="I338" s="6">
        <v>7.4809173461603562</v>
      </c>
      <c r="J338" s="6">
        <v>16.056239970633694</v>
      </c>
      <c r="K338" s="6">
        <v>5.4941542513307322</v>
      </c>
      <c r="L338" s="6">
        <v>18.2486267019036</v>
      </c>
      <c r="M338" s="6">
        <v>16.294667279190548</v>
      </c>
      <c r="N338" s="6">
        <v>27.113663596366944</v>
      </c>
      <c r="O338" s="6">
        <v>10.625034214228698</v>
      </c>
      <c r="P338" s="1">
        <v>6.5547189441590321</v>
      </c>
      <c r="Q338" s="1">
        <v>15.98569724738152</v>
      </c>
      <c r="R338" s="1">
        <v>23.769221106193413</v>
      </c>
      <c r="S338" s="1">
        <v>5.5135406624719998</v>
      </c>
      <c r="T338" s="1">
        <v>15.724982922389191</v>
      </c>
      <c r="U338" s="1">
        <v>34.288336139671117</v>
      </c>
      <c r="V338" s="1">
        <v>24.019276770023655</v>
      </c>
      <c r="W338" s="7">
        <v>20.783041313772259</v>
      </c>
      <c r="X338" s="7">
        <v>32.885895746994748</v>
      </c>
      <c r="Y338" s="7">
        <v>27.084832904884319</v>
      </c>
      <c r="Z338" s="7">
        <v>20.355109318669687</v>
      </c>
      <c r="AA338" s="7">
        <v>24.132737449295877</v>
      </c>
      <c r="AB338" s="7">
        <v>22.044333027968339</v>
      </c>
      <c r="AC338" s="7">
        <v>20.768869315728178</v>
      </c>
      <c r="AD338">
        <v>20.783041313772259</v>
      </c>
      <c r="AE338">
        <v>41.048843620492121</v>
      </c>
      <c r="AF338">
        <v>34.228457583547559</v>
      </c>
      <c r="AG338">
        <v>22.150218637339378</v>
      </c>
      <c r="AH338">
        <v>29.848659260915735</v>
      </c>
      <c r="AI338">
        <v>24.270832569920856</v>
      </c>
      <c r="AJ338">
        <v>19.186607947184545</v>
      </c>
    </row>
    <row r="339" spans="1:36" x14ac:dyDescent="0.2">
      <c r="A339">
        <v>331</v>
      </c>
      <c r="B339" s="1">
        <v>11.32901028904217</v>
      </c>
      <c r="C339" s="1">
        <v>6.1570336881865941</v>
      </c>
      <c r="D339" s="1">
        <v>12.592439178865607</v>
      </c>
      <c r="E339" s="1">
        <v>18.425766838966737</v>
      </c>
      <c r="F339" s="1">
        <v>18.024905319815815</v>
      </c>
      <c r="G339" s="1">
        <v>16.638356704268087</v>
      </c>
      <c r="H339" s="1">
        <v>24.7340200600046</v>
      </c>
      <c r="I339" s="6">
        <v>12.490772507650387</v>
      </c>
      <c r="J339" s="6">
        <v>14.126142431165807</v>
      </c>
      <c r="K339" s="6">
        <v>16.919817990145546</v>
      </c>
      <c r="L339" s="6">
        <v>17.070363442626611</v>
      </c>
      <c r="M339" s="6">
        <v>19.27506904499192</v>
      </c>
      <c r="N339" s="6">
        <v>19.197704579478316</v>
      </c>
      <c r="O339" s="6">
        <v>17.449132817363044</v>
      </c>
      <c r="P339" s="1">
        <v>8.845053447191999</v>
      </c>
      <c r="Q339" s="1">
        <v>6.1426940539887998</v>
      </c>
      <c r="R339" s="1">
        <v>1.9624555426540589</v>
      </c>
      <c r="S339" s="1">
        <v>32.933289229491592</v>
      </c>
      <c r="T339" s="1">
        <v>4.3982455689077717</v>
      </c>
      <c r="U339" s="1">
        <v>18.874513984682469</v>
      </c>
      <c r="V339" s="1">
        <v>13.047248257133811</v>
      </c>
      <c r="W339" s="7">
        <v>25.466091769691584</v>
      </c>
      <c r="X339" s="7">
        <v>30.955129642407709</v>
      </c>
      <c r="Y339" s="7">
        <v>16.543226960384441</v>
      </c>
      <c r="Z339" s="7">
        <v>36.859349695751931</v>
      </c>
      <c r="AA339" s="7">
        <v>19.294957106697375</v>
      </c>
      <c r="AB339" s="7">
        <v>17.765694160733819</v>
      </c>
      <c r="AC339" s="7">
        <v>42.815625231458057</v>
      </c>
      <c r="AD339">
        <v>25.466091769691584</v>
      </c>
      <c r="AE339">
        <v>38.15269446361156</v>
      </c>
      <c r="AF339">
        <v>15.780647180672773</v>
      </c>
      <c r="AG339">
        <v>55.158699391503866</v>
      </c>
      <c r="AH339">
        <v>18.963653490069092</v>
      </c>
      <c r="AI339">
        <v>13.574235401834544</v>
      </c>
      <c r="AJ339">
        <v>85.326875694374195</v>
      </c>
    </row>
    <row r="340" spans="1:36" x14ac:dyDescent="0.2">
      <c r="A340">
        <v>332</v>
      </c>
      <c r="B340" s="1">
        <v>14.693685142562241</v>
      </c>
      <c r="C340" s="1">
        <v>10.794971150584583</v>
      </c>
      <c r="D340" s="1">
        <v>13.559872139286691</v>
      </c>
      <c r="E340" s="1">
        <v>15.251769080900784</v>
      </c>
      <c r="F340" s="1">
        <v>18.484685300784044</v>
      </c>
      <c r="G340" s="1">
        <v>14.569674082454766</v>
      </c>
      <c r="H340" s="1">
        <v>24.527665285096319</v>
      </c>
      <c r="I340" s="6">
        <v>10.814987107042633</v>
      </c>
      <c r="J340" s="6">
        <v>15.543210434240132</v>
      </c>
      <c r="K340" s="6">
        <v>21.597523076270967</v>
      </c>
      <c r="L340" s="6">
        <v>21.695584887715995</v>
      </c>
      <c r="M340" s="6">
        <v>31.720108117906477</v>
      </c>
      <c r="N340" s="6">
        <v>10.45025242458571</v>
      </c>
      <c r="O340" s="6">
        <v>25.989855725603888</v>
      </c>
      <c r="P340" s="1">
        <v>8.4371845131997052</v>
      </c>
      <c r="Q340" s="1">
        <v>4.6435139070327631</v>
      </c>
      <c r="R340" s="1">
        <v>21.998798480235173</v>
      </c>
      <c r="S340" s="1">
        <v>33.540088959377876</v>
      </c>
      <c r="T340" s="1">
        <v>6.1356287802088794</v>
      </c>
      <c r="U340" s="1">
        <v>-7.0901023985418874</v>
      </c>
      <c r="V340" s="1">
        <v>1.4707762154166915</v>
      </c>
      <c r="W340" s="7">
        <v>6.9812674996576627</v>
      </c>
      <c r="X340" s="7">
        <v>17.037011200422196</v>
      </c>
      <c r="Y340" s="7">
        <v>19.752462074876444</v>
      </c>
      <c r="Z340" s="7">
        <v>3.357712269659956</v>
      </c>
      <c r="AA340" s="7">
        <v>38.844703305878149</v>
      </c>
      <c r="AB340" s="7">
        <v>40.830852590045161</v>
      </c>
      <c r="AC340" s="7">
        <v>30.482645924146681</v>
      </c>
      <c r="AD340">
        <v>6.9812674996576627</v>
      </c>
      <c r="AE340">
        <v>17.275516800633294</v>
      </c>
      <c r="AF340">
        <v>21.396808631033771</v>
      </c>
      <c r="AG340">
        <v>-11.844575460680087</v>
      </c>
      <c r="AH340">
        <v>62.950582438225844</v>
      </c>
      <c r="AI340">
        <v>71.237131475112903</v>
      </c>
      <c r="AJ340">
        <v>48.327937772440045</v>
      </c>
    </row>
    <row r="341" spans="1:36" x14ac:dyDescent="0.2">
      <c r="A341">
        <v>333</v>
      </c>
      <c r="B341" s="1">
        <v>16.236696191587129</v>
      </c>
      <c r="C341" s="1">
        <v>13.634818429770059</v>
      </c>
      <c r="D341" s="1">
        <v>15.503939032227434</v>
      </c>
      <c r="E341" s="1">
        <v>15.470014703838148</v>
      </c>
      <c r="F341" s="1">
        <v>16.783014279616101</v>
      </c>
      <c r="G341" s="1">
        <v>20.952225831812768</v>
      </c>
      <c r="H341" s="1">
        <v>18.818712144428336</v>
      </c>
      <c r="I341" s="6">
        <v>5.7830289180539793</v>
      </c>
      <c r="J341" s="6">
        <v>11.982391158965642</v>
      </c>
      <c r="K341" s="6">
        <v>14.265315852309893</v>
      </c>
      <c r="L341" s="6">
        <v>13.494832022875762</v>
      </c>
      <c r="M341" s="6">
        <v>12.015929998796185</v>
      </c>
      <c r="N341" s="6">
        <v>8.4290681873238888</v>
      </c>
      <c r="O341" s="6">
        <v>24.860017360186962</v>
      </c>
      <c r="P341" s="1">
        <v>11.435665028517262</v>
      </c>
      <c r="Q341" s="1">
        <v>13.127304201944936</v>
      </c>
      <c r="R341" s="1">
        <v>27.821621466536666</v>
      </c>
      <c r="S341" s="1">
        <v>12.645014776301389</v>
      </c>
      <c r="T341" s="1">
        <v>43.813883464964803</v>
      </c>
      <c r="U341" s="1">
        <v>14.144070567250644</v>
      </c>
      <c r="V341" s="1">
        <v>30.410613762484807</v>
      </c>
      <c r="W341" s="7">
        <v>8.4859176731856625</v>
      </c>
      <c r="X341" s="7">
        <v>26.869161478925754</v>
      </c>
      <c r="Y341" s="7">
        <v>32.053309901907447</v>
      </c>
      <c r="Z341" s="7">
        <v>18.970700428008833</v>
      </c>
      <c r="AA341" s="7">
        <v>-1.9005536530094956E-3</v>
      </c>
      <c r="AB341" s="7">
        <v>40.829525250505647</v>
      </c>
      <c r="AC341" s="7">
        <v>33.254498714652961</v>
      </c>
      <c r="AD341">
        <v>8.4859176731856625</v>
      </c>
      <c r="AE341">
        <v>32.023742218388627</v>
      </c>
      <c r="AF341">
        <v>42.923292328338029</v>
      </c>
      <c r="AG341">
        <v>19.38140085601767</v>
      </c>
      <c r="AH341">
        <v>-24.454276245719271</v>
      </c>
      <c r="AI341">
        <v>71.233813126264124</v>
      </c>
      <c r="AJ341">
        <v>56.643496143958878</v>
      </c>
    </row>
    <row r="342" spans="1:36" x14ac:dyDescent="0.2">
      <c r="A342">
        <v>334</v>
      </c>
      <c r="B342" s="1">
        <v>13.484834430989311</v>
      </c>
      <c r="C342" s="1">
        <v>15.992778948298742</v>
      </c>
      <c r="D342" s="1">
        <v>11.370643509259335</v>
      </c>
      <c r="E342" s="1">
        <v>14.57115358856883</v>
      </c>
      <c r="F342" s="1">
        <v>20.347704596755502</v>
      </c>
      <c r="G342" s="1">
        <v>19.594616042760464</v>
      </c>
      <c r="H342" s="1">
        <v>21.383450035354723</v>
      </c>
      <c r="I342" s="6">
        <v>8.7243074157532341</v>
      </c>
      <c r="J342" s="6">
        <v>13.470591036568564</v>
      </c>
      <c r="K342" s="6">
        <v>3.0099186499234438</v>
      </c>
      <c r="L342" s="6">
        <v>17.544995369372565</v>
      </c>
      <c r="M342" s="6">
        <v>15.380157518986657</v>
      </c>
      <c r="N342" s="6">
        <v>15.607357098964776</v>
      </c>
      <c r="O342" s="6">
        <v>23.72345656088973</v>
      </c>
      <c r="P342" s="1">
        <v>10.986821527859121</v>
      </c>
      <c r="Q342" s="1">
        <v>23.3753219635005</v>
      </c>
      <c r="R342" s="1">
        <v>4.2169825267206349</v>
      </c>
      <c r="S342" s="1">
        <v>15.357345237101063</v>
      </c>
      <c r="T342" s="1">
        <v>19.567788909197571</v>
      </c>
      <c r="U342" s="1">
        <v>41.509413233398604</v>
      </c>
      <c r="V342" s="1">
        <v>26.749079673146497</v>
      </c>
      <c r="W342" s="7">
        <v>30.901355040000887</v>
      </c>
      <c r="X342" s="7">
        <v>18.095951988769592</v>
      </c>
      <c r="Y342" s="7">
        <v>9.8939419438180582</v>
      </c>
      <c r="Z342" s="7">
        <v>28.485700508432981</v>
      </c>
      <c r="AA342" s="7">
        <v>16.625525973866836</v>
      </c>
      <c r="AB342" s="7">
        <v>18.185202064043438</v>
      </c>
      <c r="AC342" s="7">
        <v>-1.7848101078659083E-4</v>
      </c>
      <c r="AD342">
        <v>30.901355040000887</v>
      </c>
      <c r="AE342">
        <v>18.86392798315439</v>
      </c>
      <c r="AF342">
        <v>4.1443984016816033</v>
      </c>
      <c r="AG342">
        <v>38.411401016865959</v>
      </c>
      <c r="AH342">
        <v>12.957433441200383</v>
      </c>
      <c r="AI342">
        <v>14.623005160108594</v>
      </c>
      <c r="AJ342">
        <v>-43.12053544303236</v>
      </c>
    </row>
    <row r="343" spans="1:36" x14ac:dyDescent="0.2">
      <c r="A343">
        <v>335</v>
      </c>
      <c r="B343" s="1">
        <v>9.0564704886794285</v>
      </c>
      <c r="C343" s="1">
        <v>8.2113776514829375</v>
      </c>
      <c r="D343" s="1">
        <v>12.025854088846986</v>
      </c>
      <c r="E343" s="1">
        <v>10.410001451848951</v>
      </c>
      <c r="F343" s="1">
        <v>15.194624416481098</v>
      </c>
      <c r="G343" s="1">
        <v>17.265799802382304</v>
      </c>
      <c r="H343" s="1">
        <v>25.885399087732985</v>
      </c>
      <c r="I343" s="6">
        <v>13.270944239920423</v>
      </c>
      <c r="J343" s="6">
        <v>15.160070788658746</v>
      </c>
      <c r="K343" s="6">
        <v>16.474074309296189</v>
      </c>
      <c r="L343" s="6">
        <v>13.846405314881185</v>
      </c>
      <c r="M343" s="6">
        <v>21.59273314940895</v>
      </c>
      <c r="N343" s="6">
        <v>18.949123471539064</v>
      </c>
      <c r="O343" s="6">
        <v>12.136015690375073</v>
      </c>
      <c r="P343" s="1">
        <v>5.1753180755520143</v>
      </c>
      <c r="Q343" s="1">
        <v>12.027941445859806</v>
      </c>
      <c r="R343" s="1">
        <v>18.549786778597742</v>
      </c>
      <c r="S343" s="1">
        <v>12.694992362837453</v>
      </c>
      <c r="T343" s="1">
        <v>2.6280499172918077</v>
      </c>
      <c r="U343" s="1">
        <v>34.190169189708044</v>
      </c>
      <c r="V343" s="1">
        <v>-3.3235571938078579E-2</v>
      </c>
      <c r="W343" s="7">
        <v>13.310510527978</v>
      </c>
      <c r="X343" s="7">
        <v>15.301983678537301</v>
      </c>
      <c r="Y343" s="7">
        <v>9.1583201670976706</v>
      </c>
      <c r="Z343" s="7">
        <v>2.2712565038431447</v>
      </c>
      <c r="AA343" s="7">
        <v>16.968998199591336</v>
      </c>
      <c r="AB343" s="7">
        <v>-1.5947316833112167E-3</v>
      </c>
      <c r="AC343" s="7">
        <v>11.86965791532015</v>
      </c>
      <c r="AD343">
        <v>13.310510527978</v>
      </c>
      <c r="AE343">
        <v>14.672975517805954</v>
      </c>
      <c r="AF343">
        <v>2.8570602924209259</v>
      </c>
      <c r="AG343">
        <v>-14.017486992313708</v>
      </c>
      <c r="AH343">
        <v>13.730245949080505</v>
      </c>
      <c r="AI343">
        <v>-30.843986829208273</v>
      </c>
      <c r="AJ343">
        <v>-7.5110262540395425</v>
      </c>
    </row>
    <row r="344" spans="1:36" x14ac:dyDescent="0.2">
      <c r="A344">
        <v>336</v>
      </c>
      <c r="B344" s="1">
        <v>13.306142167500097</v>
      </c>
      <c r="C344" s="1">
        <v>12.678057604643639</v>
      </c>
      <c r="D344" s="1">
        <v>11.986481110642696</v>
      </c>
      <c r="E344" s="1">
        <v>18.953769889368644</v>
      </c>
      <c r="F344" s="1">
        <v>16.65099347503816</v>
      </c>
      <c r="G344" s="1">
        <v>24.592079905222548</v>
      </c>
      <c r="H344" s="1">
        <v>22.218581578408457</v>
      </c>
      <c r="I344" s="6">
        <v>12.050847787658547</v>
      </c>
      <c r="J344" s="6">
        <v>17.539338147206561</v>
      </c>
      <c r="K344" s="6">
        <v>16.096072768737102</v>
      </c>
      <c r="L344" s="6">
        <v>11.618246639017773</v>
      </c>
      <c r="M344" s="6">
        <v>28.633379512263915</v>
      </c>
      <c r="N344" s="6">
        <v>32.565269417208782</v>
      </c>
      <c r="O344" s="6">
        <v>26.291652152864497</v>
      </c>
      <c r="P344" s="1">
        <v>11.131553613959396</v>
      </c>
      <c r="Q344" s="1">
        <v>4.1588026210293663</v>
      </c>
      <c r="R344" s="1">
        <v>15.472867289536607</v>
      </c>
      <c r="S344" s="1">
        <v>6.097199171241332</v>
      </c>
      <c r="T344" s="1">
        <v>27.742110597470905</v>
      </c>
      <c r="U344" s="1">
        <v>39.322237956369023</v>
      </c>
      <c r="V344" s="1">
        <v>3.508851324245839</v>
      </c>
      <c r="W344" s="7">
        <v>16.626246081527849</v>
      </c>
      <c r="X344" s="7">
        <v>27.140291278409247</v>
      </c>
      <c r="Y344" s="7">
        <v>11.257422318264849</v>
      </c>
      <c r="Z344" s="7">
        <v>16.136242793841461</v>
      </c>
      <c r="AA344" s="7">
        <v>13.955362665630265</v>
      </c>
      <c r="AB344" s="7">
        <v>40.829740489404351</v>
      </c>
      <c r="AC344" s="7">
        <v>20.858176336265842</v>
      </c>
      <c r="AD344">
        <v>16.626246081527849</v>
      </c>
      <c r="AE344">
        <v>32.430436917613875</v>
      </c>
      <c r="AF344">
        <v>6.5304890569634857</v>
      </c>
      <c r="AG344">
        <v>13.712485587682922</v>
      </c>
      <c r="AH344">
        <v>6.9495659976680981</v>
      </c>
      <c r="AI344">
        <v>71.23435122351087</v>
      </c>
      <c r="AJ344">
        <v>19.454529008797529</v>
      </c>
    </row>
    <row r="345" spans="1:36" x14ac:dyDescent="0.2">
      <c r="A345">
        <v>337</v>
      </c>
      <c r="B345" s="1">
        <v>11.292554447698002</v>
      </c>
      <c r="C345" s="1">
        <v>9.875183279109681</v>
      </c>
      <c r="D345" s="1">
        <v>17.735955929258768</v>
      </c>
      <c r="E345" s="1">
        <v>15.379518334039162</v>
      </c>
      <c r="F345" s="1">
        <v>9.841616890926133</v>
      </c>
      <c r="G345" s="1">
        <v>22.557164299146301</v>
      </c>
      <c r="H345" s="1">
        <v>28.715334907533915</v>
      </c>
      <c r="I345" s="6">
        <v>12.666279407561278</v>
      </c>
      <c r="J345" s="6">
        <v>5.859713517203919</v>
      </c>
      <c r="K345" s="6">
        <v>16.673071096793656</v>
      </c>
      <c r="L345" s="6">
        <v>17.414514469216989</v>
      </c>
      <c r="M345" s="6">
        <v>14.51589674255716</v>
      </c>
      <c r="N345" s="6">
        <v>33.843568617362592</v>
      </c>
      <c r="O345" s="6">
        <v>20.768152971403833</v>
      </c>
      <c r="P345" s="1">
        <v>11.22476977378227</v>
      </c>
      <c r="Q345" s="1">
        <v>8.8550461122210624</v>
      </c>
      <c r="R345" s="1">
        <v>16.48275929686498</v>
      </c>
      <c r="S345" s="1">
        <v>33.994248553323807</v>
      </c>
      <c r="T345" s="1">
        <v>14.20947162495769</v>
      </c>
      <c r="U345" s="1">
        <v>2.1230029506946551</v>
      </c>
      <c r="V345" s="1">
        <v>11.787186488432811</v>
      </c>
      <c r="W345" s="7">
        <v>24</v>
      </c>
      <c r="X345" s="7">
        <v>25.542416452442161</v>
      </c>
      <c r="Y345" s="7">
        <v>8.8444407272728256</v>
      </c>
      <c r="Z345" s="7">
        <v>-6.6914514532115269E-4</v>
      </c>
      <c r="AA345" s="7">
        <v>20.306561464416362</v>
      </c>
      <c r="AB345" s="7">
        <v>16.253503710779789</v>
      </c>
      <c r="AC345" s="7">
        <v>33.254498714652961</v>
      </c>
      <c r="AD345">
        <v>24</v>
      </c>
      <c r="AE345">
        <v>30.033624678663241</v>
      </c>
      <c r="AF345">
        <v>2.3077712727274458</v>
      </c>
      <c r="AG345">
        <v>-18.561338290290642</v>
      </c>
      <c r="AH345">
        <v>21.239763294936811</v>
      </c>
      <c r="AI345">
        <v>9.7937592769494728</v>
      </c>
      <c r="AJ345">
        <v>56.643496143958878</v>
      </c>
    </row>
    <row r="346" spans="1:36" x14ac:dyDescent="0.2">
      <c r="A346">
        <v>338</v>
      </c>
      <c r="B346" s="1">
        <v>10.208541591080246</v>
      </c>
      <c r="C346" s="1">
        <v>12.701933951225538</v>
      </c>
      <c r="D346" s="1">
        <v>14.827219475352967</v>
      </c>
      <c r="E346" s="1">
        <v>17.003574154728888</v>
      </c>
      <c r="F346" s="1">
        <v>16.893687594120003</v>
      </c>
      <c r="G346" s="1">
        <v>20.632509204059495</v>
      </c>
      <c r="H346" s="1">
        <v>23.081203139019507</v>
      </c>
      <c r="I346" s="6">
        <v>5.2035145979240989</v>
      </c>
      <c r="J346" s="6">
        <v>18.63270364252832</v>
      </c>
      <c r="K346" s="6">
        <v>15.735395302573302</v>
      </c>
      <c r="L346" s="6">
        <v>24.647072391550353</v>
      </c>
      <c r="M346" s="6">
        <v>10.46736762850213</v>
      </c>
      <c r="N346" s="6">
        <v>18.309118610361629</v>
      </c>
      <c r="O346" s="6">
        <v>19.421189392091193</v>
      </c>
      <c r="P346" s="1">
        <v>15.068589788371522</v>
      </c>
      <c r="Q346" s="1">
        <v>13.165962738603831</v>
      </c>
      <c r="R346" s="1">
        <v>7.4223195904177981</v>
      </c>
      <c r="S346" s="1">
        <v>20.961788105636334</v>
      </c>
      <c r="T346" s="1">
        <v>12.366528806706928</v>
      </c>
      <c r="U346" s="1">
        <v>26.983928031025982</v>
      </c>
      <c r="V346" s="1">
        <v>18.265840882473523</v>
      </c>
      <c r="W346" s="7">
        <v>14.328412581506635</v>
      </c>
      <c r="X346" s="7">
        <v>16.417148288861544</v>
      </c>
      <c r="Y346" s="7">
        <v>15.215704743693873</v>
      </c>
      <c r="Z346" s="7">
        <v>13.540788766627923</v>
      </c>
      <c r="AA346" s="7">
        <v>38.844784748395767</v>
      </c>
      <c r="AB346" s="7">
        <v>21.101067485135481</v>
      </c>
      <c r="AC346" s="7">
        <v>24.250001075062368</v>
      </c>
      <c r="AD346">
        <v>14.328412581506635</v>
      </c>
      <c r="AE346">
        <v>16.345722433292316</v>
      </c>
      <c r="AF346">
        <v>13.457483301464279</v>
      </c>
      <c r="AG346">
        <v>8.5215775332558472</v>
      </c>
      <c r="AH346">
        <v>62.950765683890474</v>
      </c>
      <c r="AI346">
        <v>21.912668712838702</v>
      </c>
      <c r="AJ346">
        <v>29.630003225187117</v>
      </c>
    </row>
    <row r="347" spans="1:36" x14ac:dyDescent="0.2">
      <c r="A347">
        <v>339</v>
      </c>
      <c r="B347" s="1">
        <v>13.41477441769422</v>
      </c>
      <c r="C347" s="1">
        <v>11.193170670880489</v>
      </c>
      <c r="D347" s="1">
        <v>13.098613098707457</v>
      </c>
      <c r="E347" s="1">
        <v>17.549706984695664</v>
      </c>
      <c r="F347" s="1">
        <v>20.407014799361594</v>
      </c>
      <c r="G347" s="1">
        <v>19.422150701439826</v>
      </c>
      <c r="H347" s="1">
        <v>23.053201804540038</v>
      </c>
      <c r="I347" s="6">
        <v>10.584146927500884</v>
      </c>
      <c r="J347" s="6">
        <v>10.971029950012465</v>
      </c>
      <c r="K347" s="6">
        <v>12.723783885925114</v>
      </c>
      <c r="L347" s="6">
        <v>11.991577339657825</v>
      </c>
      <c r="M347" s="6">
        <v>11.577935577741282</v>
      </c>
      <c r="N347" s="6">
        <v>24.626838432227519</v>
      </c>
      <c r="O347" s="6">
        <v>37.126870025478645</v>
      </c>
      <c r="P347" s="1">
        <v>7.9995417267294409</v>
      </c>
      <c r="Q347" s="1">
        <v>8.1557006186452572</v>
      </c>
      <c r="R347" s="1">
        <v>-5.2179563235149651</v>
      </c>
      <c r="S347" s="1">
        <v>-2.4115194064911343</v>
      </c>
      <c r="T347" s="1">
        <v>28.324643434752442</v>
      </c>
      <c r="U347" s="1">
        <v>19.77434665464606</v>
      </c>
      <c r="V347" s="1">
        <v>19.474382718265367</v>
      </c>
      <c r="W347" s="7">
        <v>28.056756990526708</v>
      </c>
      <c r="X347" s="7">
        <v>18.020176409464138</v>
      </c>
      <c r="Y347" s="7">
        <v>27.084832904884319</v>
      </c>
      <c r="Z347" s="7">
        <v>28.62724935732648</v>
      </c>
      <c r="AA347" s="7">
        <v>38.843454594113162</v>
      </c>
      <c r="AB347" s="7">
        <v>40.82969336651</v>
      </c>
      <c r="AC347" s="7">
        <v>22.842014405314703</v>
      </c>
      <c r="AD347">
        <v>28.056756990526708</v>
      </c>
      <c r="AE347">
        <v>18.750264614196208</v>
      </c>
      <c r="AF347">
        <v>34.228457583547559</v>
      </c>
      <c r="AG347">
        <v>38.694498714652958</v>
      </c>
      <c r="AH347">
        <v>62.947772836754631</v>
      </c>
      <c r="AI347">
        <v>71.234233416275003</v>
      </c>
      <c r="AJ347">
        <v>25.406043215944102</v>
      </c>
    </row>
    <row r="348" spans="1:36" x14ac:dyDescent="0.2">
      <c r="A348">
        <v>340</v>
      </c>
      <c r="B348" s="1">
        <v>6.7122827218793599</v>
      </c>
      <c r="C348" s="1">
        <v>14.997144711724975</v>
      </c>
      <c r="D348" s="1">
        <v>8.8371527948039148</v>
      </c>
      <c r="E348" s="1">
        <v>19.229798735075132</v>
      </c>
      <c r="F348" s="1">
        <v>20.009153249834863</v>
      </c>
      <c r="G348" s="1">
        <v>19.675093587606845</v>
      </c>
      <c r="H348" s="1">
        <v>20.847420546030499</v>
      </c>
      <c r="I348" s="6">
        <v>12.527009100049563</v>
      </c>
      <c r="J348" s="6">
        <v>13.127574459964833</v>
      </c>
      <c r="K348" s="6">
        <v>9.033668126902441</v>
      </c>
      <c r="L348" s="6">
        <v>15.051168252859995</v>
      </c>
      <c r="M348" s="6">
        <v>15.227714853800085</v>
      </c>
      <c r="N348" s="6">
        <v>11.997242739619791</v>
      </c>
      <c r="O348" s="6">
        <v>19.57542241217207</v>
      </c>
      <c r="P348" s="1">
        <v>5.4388968340390544</v>
      </c>
      <c r="Q348" s="1">
        <v>10.585668488604473</v>
      </c>
      <c r="R348" s="1">
        <v>16.22292557294363</v>
      </c>
      <c r="S348" s="1">
        <v>21.638438558120527</v>
      </c>
      <c r="T348" s="1">
        <v>23.01834301831579</v>
      </c>
      <c r="U348" s="1">
        <v>32.211665251600763</v>
      </c>
      <c r="V348" s="1">
        <v>32.324665442200313</v>
      </c>
      <c r="W348" s="7">
        <v>27.624341549402704</v>
      </c>
      <c r="X348" s="7">
        <v>-7.3998114317674884E-6</v>
      </c>
      <c r="Y348" s="7">
        <v>34.872306277913601</v>
      </c>
      <c r="Z348" s="7">
        <v>10.012087637119132</v>
      </c>
      <c r="AA348" s="7">
        <v>18.248139889745158</v>
      </c>
      <c r="AB348" s="7">
        <v>5.5766099745253834</v>
      </c>
      <c r="AC348" s="7">
        <v>14.763976192396509</v>
      </c>
      <c r="AD348">
        <v>27.624341549402704</v>
      </c>
      <c r="AE348">
        <v>-8.2800110997171465</v>
      </c>
      <c r="AF348">
        <v>47.856535986348803</v>
      </c>
      <c r="AG348">
        <v>1.4641752742382661</v>
      </c>
      <c r="AH348">
        <v>16.608314751926606</v>
      </c>
      <c r="AI348">
        <v>-16.898475063686544</v>
      </c>
      <c r="AJ348">
        <v>1.171928577189532</v>
      </c>
    </row>
    <row r="349" spans="1:36" x14ac:dyDescent="0.2">
      <c r="A349">
        <v>341</v>
      </c>
      <c r="B349" s="1">
        <v>7.7898562101438564</v>
      </c>
      <c r="C349" s="1">
        <v>8.6496837418840791</v>
      </c>
      <c r="D349" s="1">
        <v>11.965569059997716</v>
      </c>
      <c r="E349" s="1">
        <v>16.055014139765451</v>
      </c>
      <c r="F349" s="1">
        <v>21.096633693595798</v>
      </c>
      <c r="G349" s="1">
        <v>23.990565308514181</v>
      </c>
      <c r="H349" s="1">
        <v>24.35821618424719</v>
      </c>
      <c r="I349" s="6">
        <v>8.1081833467714333</v>
      </c>
      <c r="J349" s="6">
        <v>11.229512576581495</v>
      </c>
      <c r="K349" s="6">
        <v>20.766417230673149</v>
      </c>
      <c r="L349" s="6">
        <v>21.270892994835688</v>
      </c>
      <c r="M349" s="6">
        <v>15.869825829624769</v>
      </c>
      <c r="N349" s="6">
        <v>27.375447756223707</v>
      </c>
      <c r="O349" s="6">
        <v>24.740204322771362</v>
      </c>
      <c r="P349" s="1">
        <v>11.445478355737881</v>
      </c>
      <c r="Q349" s="1">
        <v>9.8256795918973161</v>
      </c>
      <c r="R349" s="1">
        <v>3.4830624313820948</v>
      </c>
      <c r="S349" s="1">
        <v>14.226480232463814</v>
      </c>
      <c r="T349" s="1">
        <v>17.489530376537402</v>
      </c>
      <c r="U349" s="1">
        <v>-0.93634974159020246</v>
      </c>
      <c r="V349" s="1">
        <v>50.094772926771306</v>
      </c>
      <c r="W349" s="7">
        <v>13.148545443338385</v>
      </c>
      <c r="X349" s="7">
        <v>15.451991610283695</v>
      </c>
      <c r="Y349" s="7">
        <v>12.260738306984852</v>
      </c>
      <c r="Z349" s="7">
        <v>6.5361527269280186</v>
      </c>
      <c r="AA349" s="7">
        <v>16.368793561326701</v>
      </c>
      <c r="AB349" s="7">
        <v>3.0980574643506609</v>
      </c>
      <c r="AC349" s="7">
        <v>38.7706650068153</v>
      </c>
      <c r="AD349">
        <v>13.148545443338385</v>
      </c>
      <c r="AE349">
        <v>14.897987415425543</v>
      </c>
      <c r="AF349">
        <v>8.2862920372234914</v>
      </c>
      <c r="AG349">
        <v>-5.4876945461439623</v>
      </c>
      <c r="AH349">
        <v>12.379785512985078</v>
      </c>
      <c r="AI349">
        <v>-23.09485633912335</v>
      </c>
      <c r="AJ349">
        <v>73.191995020445901</v>
      </c>
    </row>
    <row r="350" spans="1:36" x14ac:dyDescent="0.2">
      <c r="A350">
        <v>342</v>
      </c>
      <c r="B350" s="1">
        <v>7.658477647862509</v>
      </c>
      <c r="C350" s="1">
        <v>11.654049952984257</v>
      </c>
      <c r="D350" s="1">
        <v>12.111409305018034</v>
      </c>
      <c r="E350" s="1">
        <v>18.010488989607421</v>
      </c>
      <c r="F350" s="1">
        <v>17.804295662245934</v>
      </c>
      <c r="G350" s="1">
        <v>17.942300217407638</v>
      </c>
      <c r="H350" s="1">
        <v>18.758118338639157</v>
      </c>
      <c r="I350" s="6">
        <v>9.8860284816906834</v>
      </c>
      <c r="J350" s="6">
        <v>7.8240860272677955</v>
      </c>
      <c r="K350" s="6">
        <v>9.9794372401130076</v>
      </c>
      <c r="L350" s="6">
        <v>8.3797501195568014</v>
      </c>
      <c r="M350" s="6">
        <v>22.950319824852556</v>
      </c>
      <c r="N350" s="6">
        <v>19.60619923640413</v>
      </c>
      <c r="O350" s="6">
        <v>23.393099464148086</v>
      </c>
      <c r="P350" s="1">
        <v>9.4279171701139433</v>
      </c>
      <c r="Q350" s="1">
        <v>13.259928300452749</v>
      </c>
      <c r="R350" s="1">
        <v>5.9653780543842974</v>
      </c>
      <c r="S350" s="1">
        <v>19.023189060745896</v>
      </c>
      <c r="T350" s="1">
        <v>12.094335216121195</v>
      </c>
      <c r="U350" s="1">
        <v>31.90896909455844</v>
      </c>
      <c r="V350" s="1">
        <v>25.229636564754873</v>
      </c>
      <c r="W350" s="7">
        <v>30.900854561319374</v>
      </c>
      <c r="X350" s="7">
        <v>32.167987962688059</v>
      </c>
      <c r="Y350" s="7">
        <v>11.933572552059406</v>
      </c>
      <c r="Z350" s="7">
        <v>19.46791501445367</v>
      </c>
      <c r="AA350" s="7">
        <v>12.854658490839038</v>
      </c>
      <c r="AB350" s="7">
        <v>11.734880255154854</v>
      </c>
      <c r="AC350" s="7">
        <v>20.32165805526321</v>
      </c>
      <c r="AD350">
        <v>30.900854561319374</v>
      </c>
      <c r="AE350">
        <v>39.971981944032073</v>
      </c>
      <c r="AF350">
        <v>7.7137519661039597</v>
      </c>
      <c r="AG350">
        <v>20.375830028907341</v>
      </c>
      <c r="AH350">
        <v>4.4729816043878321</v>
      </c>
      <c r="AI350">
        <v>-1.502799362112865</v>
      </c>
      <c r="AJ350">
        <v>17.844974165789633</v>
      </c>
    </row>
    <row r="351" spans="1:36" x14ac:dyDescent="0.2">
      <c r="A351">
        <v>343</v>
      </c>
      <c r="B351" s="1">
        <v>11.782202492539838</v>
      </c>
      <c r="C351" s="1">
        <v>15.115579465168954</v>
      </c>
      <c r="D351" s="1">
        <v>10.099312378948344</v>
      </c>
      <c r="E351" s="1">
        <v>11.653544769871644</v>
      </c>
      <c r="F351" s="1">
        <v>17.170440118773485</v>
      </c>
      <c r="G351" s="1">
        <v>18.011383283128289</v>
      </c>
      <c r="H351" s="1">
        <v>26.370465820731802</v>
      </c>
      <c r="I351" s="6">
        <v>6.6153414668408672</v>
      </c>
      <c r="J351" s="6">
        <v>8.5413437662948404</v>
      </c>
      <c r="K351" s="6">
        <v>11.151756358165333</v>
      </c>
      <c r="L351" s="6">
        <v>13.222859798226622</v>
      </c>
      <c r="M351" s="6">
        <v>27.674027480371393</v>
      </c>
      <c r="N351" s="6">
        <v>24.706231311960838</v>
      </c>
      <c r="O351" s="6">
        <v>17.150084001873882</v>
      </c>
      <c r="P351" s="1">
        <v>12.457909241084568</v>
      </c>
      <c r="Q351" s="1">
        <v>7.4223990030068787</v>
      </c>
      <c r="R351" s="1">
        <v>11.051193590406076</v>
      </c>
      <c r="S351" s="1">
        <v>9.5061360905570389</v>
      </c>
      <c r="T351" s="1">
        <v>17.064839939425667</v>
      </c>
      <c r="U351" s="1">
        <v>15.749675913427289</v>
      </c>
      <c r="V351" s="1">
        <v>2.6857338776250756</v>
      </c>
      <c r="W351" s="7">
        <v>18.169680425253908</v>
      </c>
      <c r="X351" s="7">
        <v>16.195386423162937</v>
      </c>
      <c r="Y351" s="7">
        <v>34.872783584191573</v>
      </c>
      <c r="Z351" s="7">
        <v>15.024138132214988</v>
      </c>
      <c r="AA351" s="7">
        <v>11.219842593819241</v>
      </c>
      <c r="AB351" s="7">
        <v>17.834482156591495</v>
      </c>
      <c r="AC351" s="7">
        <v>6.4261385341445898</v>
      </c>
      <c r="AD351">
        <v>18.169680425253908</v>
      </c>
      <c r="AE351">
        <v>16.013079634744408</v>
      </c>
      <c r="AF351">
        <v>47.85737127233525</v>
      </c>
      <c r="AG351">
        <v>11.488276264429977</v>
      </c>
      <c r="AH351">
        <v>0.79464583609329265</v>
      </c>
      <c r="AI351">
        <v>13.746205391478737</v>
      </c>
      <c r="AJ351">
        <v>-23.84158439756623</v>
      </c>
    </row>
    <row r="352" spans="1:36" x14ac:dyDescent="0.2">
      <c r="A352">
        <v>344</v>
      </c>
      <c r="B352" s="1">
        <v>9.7840984620572886</v>
      </c>
      <c r="C352" s="1">
        <v>13.186904500700111</v>
      </c>
      <c r="D352" s="1">
        <v>13.039171329935375</v>
      </c>
      <c r="E352" s="1">
        <v>14.960705722695529</v>
      </c>
      <c r="F352" s="1">
        <v>22.528330084202715</v>
      </c>
      <c r="G352" s="1">
        <v>22.818880306484822</v>
      </c>
      <c r="H352" s="1">
        <v>22.748835491597262</v>
      </c>
      <c r="I352" s="6">
        <v>9.7697300558235778</v>
      </c>
      <c r="J352" s="6">
        <v>12.60321385915698</v>
      </c>
      <c r="K352" s="6">
        <v>18.542004852525963</v>
      </c>
      <c r="L352" s="6">
        <v>6.4499866643707939</v>
      </c>
      <c r="M352" s="6">
        <v>17.387684200366099</v>
      </c>
      <c r="N352" s="6">
        <v>20.136594725232033</v>
      </c>
      <c r="O352" s="6">
        <v>25.411951352026186</v>
      </c>
      <c r="P352" s="1">
        <v>14.666102309327902</v>
      </c>
      <c r="Q352" s="1">
        <v>12.881475754394298</v>
      </c>
      <c r="R352" s="1">
        <v>24.328181003464714</v>
      </c>
      <c r="S352" s="1">
        <v>31.080130829137744</v>
      </c>
      <c r="T352" s="1">
        <v>28.123507786063094</v>
      </c>
      <c r="U352" s="1">
        <v>24.004791519730158</v>
      </c>
      <c r="V352" s="1">
        <v>5.841250621269257</v>
      </c>
      <c r="W352" s="7">
        <v>17.035478024623821</v>
      </c>
      <c r="X352" s="7">
        <v>-1.4246379235116711E-3</v>
      </c>
      <c r="Y352" s="7">
        <v>6.0940960789144869</v>
      </c>
      <c r="Z352" s="7">
        <v>11.376385598684992</v>
      </c>
      <c r="AA352" s="7">
        <v>34.171333836129406</v>
      </c>
      <c r="AB352" s="7">
        <v>17.013542639573323</v>
      </c>
      <c r="AC352" s="7">
        <v>14.94087749026969</v>
      </c>
      <c r="AD352">
        <v>17.035478024623821</v>
      </c>
      <c r="AE352">
        <v>-8.2821369568852656</v>
      </c>
      <c r="AF352">
        <v>-2.5053318618996476</v>
      </c>
      <c r="AG352">
        <v>4.1927711973699866</v>
      </c>
      <c r="AH352">
        <v>52.435501131291176</v>
      </c>
      <c r="AI352">
        <v>11.693856598933312</v>
      </c>
      <c r="AJ352">
        <v>1.7026324708090761</v>
      </c>
    </row>
    <row r="353" spans="1:36" x14ac:dyDescent="0.2">
      <c r="A353">
        <v>345</v>
      </c>
      <c r="B353" s="1">
        <v>14.91474762451222</v>
      </c>
      <c r="C353" s="1">
        <v>13.039600822128808</v>
      </c>
      <c r="D353" s="1">
        <v>16.952883695420066</v>
      </c>
      <c r="E353" s="1">
        <v>15.402420668462376</v>
      </c>
      <c r="F353" s="1">
        <v>20.21033684539584</v>
      </c>
      <c r="G353" s="1">
        <v>23.241247145933954</v>
      </c>
      <c r="H353" s="1">
        <v>24.847901491103855</v>
      </c>
      <c r="I353" s="6">
        <v>5.5415838090097269</v>
      </c>
      <c r="J353" s="6">
        <v>10.698603239116451</v>
      </c>
      <c r="K353" s="6">
        <v>18.872097569804623</v>
      </c>
      <c r="L353" s="6">
        <v>25.929873564028632</v>
      </c>
      <c r="M353" s="6">
        <v>20.601647597020253</v>
      </c>
      <c r="N353" s="6">
        <v>18.9220046918478</v>
      </c>
      <c r="O353" s="6">
        <v>19.430280794266942</v>
      </c>
      <c r="P353" s="1">
        <v>7.9889677851596463</v>
      </c>
      <c r="Q353" s="1">
        <v>10.935429695952191</v>
      </c>
      <c r="R353" s="1">
        <v>7.1842607978901327</v>
      </c>
      <c r="S353" s="1">
        <v>30.202991136267265</v>
      </c>
      <c r="T353" s="1">
        <v>25.20326331195799</v>
      </c>
      <c r="U353" s="1">
        <v>7.5712132948338411</v>
      </c>
      <c r="V353" s="1">
        <v>23.298977466740268</v>
      </c>
      <c r="W353" s="7">
        <v>19.829793262908119</v>
      </c>
      <c r="X353" s="7">
        <v>25.542416452442161</v>
      </c>
      <c r="Y353" s="7">
        <v>17.718549284601224</v>
      </c>
      <c r="Z353" s="7">
        <v>18.007743277270706</v>
      </c>
      <c r="AA353" s="7">
        <v>-1.6058363329016689E-3</v>
      </c>
      <c r="AB353" s="7">
        <v>33.574399144960054</v>
      </c>
      <c r="AC353" s="7">
        <v>38.064102090948197</v>
      </c>
      <c r="AD353">
        <v>19.829793262908119</v>
      </c>
      <c r="AE353">
        <v>30.033624678663241</v>
      </c>
      <c r="AF353">
        <v>17.83746124805214</v>
      </c>
      <c r="AG353">
        <v>17.455486554541412</v>
      </c>
      <c r="AH353">
        <v>-24.453613131749027</v>
      </c>
      <c r="AI353">
        <v>53.095997862400132</v>
      </c>
      <c r="AJ353">
        <v>71.072306272844585</v>
      </c>
    </row>
    <row r="354" spans="1:36" x14ac:dyDescent="0.2">
      <c r="A354">
        <v>346</v>
      </c>
      <c r="B354" s="1">
        <v>7.39334091569782</v>
      </c>
      <c r="C354" s="1">
        <v>6.9642263118329915</v>
      </c>
      <c r="D354" s="1">
        <v>14.2112128304713</v>
      </c>
      <c r="E354" s="1">
        <v>12.545764348414778</v>
      </c>
      <c r="F354" s="1">
        <v>14.468925383232905</v>
      </c>
      <c r="G354" s="1">
        <v>20.278564013499309</v>
      </c>
      <c r="H354" s="1">
        <v>21.815174164721729</v>
      </c>
      <c r="I354" s="6">
        <v>15.382334835834349</v>
      </c>
      <c r="J354" s="6">
        <v>20.548032526520963</v>
      </c>
      <c r="K354" s="6">
        <v>13.952966389409038</v>
      </c>
      <c r="L354" s="6">
        <v>22.083386281249059</v>
      </c>
      <c r="M354" s="6">
        <v>11.830507361475187</v>
      </c>
      <c r="N354" s="6">
        <v>22.873891347471844</v>
      </c>
      <c r="O354" s="6">
        <v>26.364906584219522</v>
      </c>
      <c r="P354" s="1">
        <v>12.735236896516033</v>
      </c>
      <c r="Q354" s="1">
        <v>10.96586439359465</v>
      </c>
      <c r="R354" s="1">
        <v>24.75456229257636</v>
      </c>
      <c r="S354" s="1">
        <v>13.644088641024201</v>
      </c>
      <c r="T354" s="1">
        <v>9.3440536137163868</v>
      </c>
      <c r="U354" s="1">
        <v>-2.8866825964698748</v>
      </c>
      <c r="V354" s="1">
        <v>36.724973006671178</v>
      </c>
      <c r="W354" s="7">
        <v>2.654941003608553</v>
      </c>
      <c r="X354" s="7">
        <v>-1.2273392845217222E-3</v>
      </c>
      <c r="Y354" s="7">
        <v>26.183471093941492</v>
      </c>
      <c r="Z354" s="7">
        <v>6.1871076774956819</v>
      </c>
      <c r="AA354" s="7">
        <v>31.649434602923364</v>
      </c>
      <c r="AB354" s="7">
        <v>24.904321468761378</v>
      </c>
      <c r="AC354" s="7">
        <v>13.273989845190721</v>
      </c>
      <c r="AD354">
        <v>2.654941003608553</v>
      </c>
      <c r="AE354">
        <v>-8.2818410089267793</v>
      </c>
      <c r="AF354">
        <v>32.651074414397605</v>
      </c>
      <c r="AG354">
        <v>-6.1857846450086349</v>
      </c>
      <c r="AH354">
        <v>46.76122785657757</v>
      </c>
      <c r="AI354">
        <v>31.420803671903453</v>
      </c>
      <c r="AJ354">
        <v>-3.2980304644278289</v>
      </c>
    </row>
    <row r="355" spans="1:36" x14ac:dyDescent="0.2">
      <c r="A355">
        <v>347</v>
      </c>
      <c r="B355" s="1">
        <v>12.612533029374704</v>
      </c>
      <c r="C355" s="1">
        <v>13.079481813756514</v>
      </c>
      <c r="D355" s="1">
        <v>19.734785591293448</v>
      </c>
      <c r="E355" s="1">
        <v>14.199805041224511</v>
      </c>
      <c r="F355" s="1">
        <v>15.742994914746175</v>
      </c>
      <c r="G355" s="1">
        <v>20.120003445203324</v>
      </c>
      <c r="H355" s="1">
        <v>22.24744411371443</v>
      </c>
      <c r="I355" s="6">
        <v>9.3588997781807439</v>
      </c>
      <c r="J355" s="6">
        <v>16.9982975268919</v>
      </c>
      <c r="K355" s="6">
        <v>11.311428193778202</v>
      </c>
      <c r="L355" s="6">
        <v>12.546122685800649</v>
      </c>
      <c r="M355" s="6">
        <v>21.331099091044432</v>
      </c>
      <c r="N355" s="6">
        <v>23.754597931460509</v>
      </c>
      <c r="O355" s="6">
        <v>26.274193481162754</v>
      </c>
      <c r="P355" s="1">
        <v>11.785204901092863</v>
      </c>
      <c r="Q355" s="1">
        <v>17.671933996315136</v>
      </c>
      <c r="R355" s="1">
        <v>10.009650366928376</v>
      </c>
      <c r="S355" s="1">
        <v>25.030200196935247</v>
      </c>
      <c r="T355" s="1">
        <v>23.803867706248894</v>
      </c>
      <c r="U355" s="1">
        <v>15.858254805530304</v>
      </c>
      <c r="V355" s="1">
        <v>23.862117917062161</v>
      </c>
      <c r="W355" s="7">
        <v>-2.5247960865701911E-4</v>
      </c>
      <c r="X355" s="7">
        <v>1.3448545057701871</v>
      </c>
      <c r="Y355" s="7">
        <v>27.084832904884319</v>
      </c>
      <c r="Z355" s="7">
        <v>17.087785372763186</v>
      </c>
      <c r="AA355" s="7">
        <v>38.844278910652207</v>
      </c>
      <c r="AB355" s="7">
        <v>14.25872886009814</v>
      </c>
      <c r="AC355" s="7">
        <v>16.416991355357922</v>
      </c>
      <c r="AD355">
        <v>-2.5247960865701911E-4</v>
      </c>
      <c r="AE355">
        <v>-6.2627182413447207</v>
      </c>
      <c r="AF355">
        <v>34.228457583547559</v>
      </c>
      <c r="AG355">
        <v>15.615570745526369</v>
      </c>
      <c r="AH355">
        <v>62.949627548967463</v>
      </c>
      <c r="AI355">
        <v>4.8068221502453499</v>
      </c>
      <c r="AJ355">
        <v>6.130974066073775</v>
      </c>
    </row>
    <row r="356" spans="1:36" x14ac:dyDescent="0.2">
      <c r="A356">
        <v>348</v>
      </c>
      <c r="B356" s="1">
        <v>11.441678073906512</v>
      </c>
      <c r="C356" s="1">
        <v>6.4434367081217108</v>
      </c>
      <c r="D356" s="1">
        <v>17.511244261251672</v>
      </c>
      <c r="E356" s="1">
        <v>15.454074278513932</v>
      </c>
      <c r="F356" s="1">
        <v>20.526772075900567</v>
      </c>
      <c r="G356" s="1">
        <v>20.556053571698964</v>
      </c>
      <c r="H356" s="1">
        <v>20.064238654605063</v>
      </c>
      <c r="I356" s="6">
        <v>7.0173548663781071</v>
      </c>
      <c r="J356" s="6">
        <v>15.889786285093676</v>
      </c>
      <c r="K356" s="6">
        <v>10.542377736418015</v>
      </c>
      <c r="L356" s="6">
        <v>18.89645770250559</v>
      </c>
      <c r="M356" s="6">
        <v>17.828486094928746</v>
      </c>
      <c r="N356" s="6">
        <v>18.260036843637273</v>
      </c>
      <c r="O356" s="6">
        <v>17.995522290609138</v>
      </c>
      <c r="P356" s="1">
        <v>12.990162696093797</v>
      </c>
      <c r="Q356" s="1">
        <v>12.717568010248012</v>
      </c>
      <c r="R356" s="1">
        <v>8.9955241513409554</v>
      </c>
      <c r="S356" s="1">
        <v>0.80657621027575743</v>
      </c>
      <c r="T356" s="1">
        <v>26.213792502618411</v>
      </c>
      <c r="U356" s="1">
        <v>18.808059433143402</v>
      </c>
      <c r="V356" s="1">
        <v>13.506322165129017</v>
      </c>
      <c r="W356" s="7">
        <v>17.91969292118451</v>
      </c>
      <c r="X356" s="7">
        <v>0.2054225791311102</v>
      </c>
      <c r="Y356" s="7">
        <v>12.07084203746291</v>
      </c>
      <c r="Z356" s="7">
        <v>2.0455472146905684</v>
      </c>
      <c r="AA356" s="7">
        <v>17.870851140068094</v>
      </c>
      <c r="AB356" s="7">
        <v>21.032400240758829</v>
      </c>
      <c r="AC356" s="7">
        <v>20.028280274638306</v>
      </c>
      <c r="AD356">
        <v>17.91969292118451</v>
      </c>
      <c r="AE356">
        <v>-7.9718661313033339</v>
      </c>
      <c r="AF356">
        <v>7.9539735655600916</v>
      </c>
      <c r="AG356">
        <v>-14.468905570618862</v>
      </c>
      <c r="AH356">
        <v>15.759415065153213</v>
      </c>
      <c r="AI356">
        <v>21.741000601897081</v>
      </c>
      <c r="AJ356">
        <v>16.964840823914926</v>
      </c>
    </row>
    <row r="357" spans="1:36" x14ac:dyDescent="0.2">
      <c r="A357">
        <v>349</v>
      </c>
      <c r="B357" s="1">
        <v>13.916534845848528</v>
      </c>
      <c r="C357" s="1">
        <v>16.952396962760776</v>
      </c>
      <c r="D357" s="1">
        <v>18.783552715374391</v>
      </c>
      <c r="E357" s="1">
        <v>12.739423988956295</v>
      </c>
      <c r="F357" s="1">
        <v>20.107740629440816</v>
      </c>
      <c r="G357" s="1">
        <v>19.72199244588645</v>
      </c>
      <c r="H357" s="1">
        <v>20.671492527168265</v>
      </c>
      <c r="I357" s="6">
        <v>9.5306941831829217</v>
      </c>
      <c r="J357" s="6">
        <v>4.4682919543361788</v>
      </c>
      <c r="K357" s="6">
        <v>11.561076065296064</v>
      </c>
      <c r="L357" s="6">
        <v>11.130757386780079</v>
      </c>
      <c r="M357" s="6">
        <v>24.168016168071706</v>
      </c>
      <c r="N357" s="6">
        <v>20.343044744777906</v>
      </c>
      <c r="O357" s="6">
        <v>28.606715391946125</v>
      </c>
      <c r="P357" s="1">
        <v>16.287218333243842</v>
      </c>
      <c r="Q357" s="1">
        <v>14.357507110252712</v>
      </c>
      <c r="R357" s="1">
        <v>12.335922142176337</v>
      </c>
      <c r="S357" s="1">
        <v>24.178963993211873</v>
      </c>
      <c r="T357" s="1">
        <v>21.213841619264358</v>
      </c>
      <c r="U357" s="1">
        <v>-18.616108452718343</v>
      </c>
      <c r="V357" s="1">
        <v>-11.948557582443783</v>
      </c>
      <c r="W357" s="7">
        <v>-1.4245502388371188E-3</v>
      </c>
      <c r="X357" s="7">
        <v>8.6468446387723326</v>
      </c>
      <c r="Y357" s="7">
        <v>20.576937687508451</v>
      </c>
      <c r="Z357" s="7">
        <v>5.2178937191964529E-2</v>
      </c>
      <c r="AA357" s="7">
        <v>26.2437491012946</v>
      </c>
      <c r="AB357" s="7">
        <v>39.711186613267678</v>
      </c>
      <c r="AC357" s="7">
        <v>34.376300130920455</v>
      </c>
      <c r="AD357">
        <v>-1.4245502388371188E-3</v>
      </c>
      <c r="AE357">
        <v>4.6902669581584986</v>
      </c>
      <c r="AF357">
        <v>22.839640953139792</v>
      </c>
      <c r="AG357">
        <v>-18.45564212561607</v>
      </c>
      <c r="AH357">
        <v>34.598435477912851</v>
      </c>
      <c r="AI357">
        <v>68.437966533169188</v>
      </c>
      <c r="AJ357">
        <v>60.008900392761376</v>
      </c>
    </row>
    <row r="358" spans="1:36" x14ac:dyDescent="0.2">
      <c r="A358">
        <v>350</v>
      </c>
      <c r="B358" s="1">
        <v>13.764193020119698</v>
      </c>
      <c r="C358" s="1">
        <v>17.827639774113482</v>
      </c>
      <c r="D358" s="1">
        <v>14.275881552903142</v>
      </c>
      <c r="E358" s="1">
        <v>19.048534467663242</v>
      </c>
      <c r="F358" s="1">
        <v>19.010418378561003</v>
      </c>
      <c r="G358" s="1">
        <v>19.195774072422942</v>
      </c>
      <c r="H358" s="1">
        <v>22.91259863542124</v>
      </c>
      <c r="I358" s="6">
        <v>10.379684795574454</v>
      </c>
      <c r="J358" s="6">
        <v>14.396115953328632</v>
      </c>
      <c r="K358" s="6">
        <v>12.785506338449739</v>
      </c>
      <c r="L358" s="6">
        <v>21.847290893426191</v>
      </c>
      <c r="M358" s="6">
        <v>16.572950838515304</v>
      </c>
      <c r="N358" s="6">
        <v>23.744345209334114</v>
      </c>
      <c r="O358" s="6">
        <v>22.188849308858895</v>
      </c>
      <c r="P358" s="1">
        <v>9.2673345952034456</v>
      </c>
      <c r="Q358" s="1">
        <v>19.235871495021925</v>
      </c>
      <c r="R358" s="1">
        <v>15.848029830511422</v>
      </c>
      <c r="S358" s="1">
        <v>14.817300727656649</v>
      </c>
      <c r="T358" s="1">
        <v>-2.0464232750711773</v>
      </c>
      <c r="U358" s="1">
        <v>24.11519754145769</v>
      </c>
      <c r="V358" s="1">
        <v>-18.052511332961892</v>
      </c>
      <c r="W358" s="7">
        <v>9.1628701934725143</v>
      </c>
      <c r="X358" s="7">
        <v>17.714714093279536</v>
      </c>
      <c r="Y358" s="7">
        <v>27.084832904884319</v>
      </c>
      <c r="Z358" s="7">
        <v>17.199014956613709</v>
      </c>
      <c r="AA358" s="7">
        <v>7.6786531310571826</v>
      </c>
      <c r="AB358" s="7">
        <v>31.712082262210799</v>
      </c>
      <c r="AC358" s="7">
        <v>23.208571582040285</v>
      </c>
      <c r="AD358">
        <v>9.1628701934725143</v>
      </c>
      <c r="AE358">
        <v>18.292071139919301</v>
      </c>
      <c r="AF358">
        <v>34.228457583547559</v>
      </c>
      <c r="AG358">
        <v>15.838029913227418</v>
      </c>
      <c r="AH358">
        <v>-7.1730304551213369</v>
      </c>
      <c r="AI358">
        <v>48.440205655526995</v>
      </c>
      <c r="AJ358">
        <v>26.505714746120848</v>
      </c>
    </row>
    <row r="359" spans="1:36" x14ac:dyDescent="0.2">
      <c r="A359">
        <v>351</v>
      </c>
      <c r="B359" s="1">
        <v>11.969053597846372</v>
      </c>
      <c r="C359" s="1">
        <v>10.030199330334316</v>
      </c>
      <c r="D359" s="1">
        <v>10.677482486221873</v>
      </c>
      <c r="E359" s="1">
        <v>17.943625333601329</v>
      </c>
      <c r="F359" s="1">
        <v>12.287247897518672</v>
      </c>
      <c r="G359" s="1">
        <v>22.452599954383178</v>
      </c>
      <c r="H359" s="1">
        <v>24.347197897497129</v>
      </c>
      <c r="I359" s="6">
        <v>11.380407924300394</v>
      </c>
      <c r="J359" s="6">
        <v>8.2859844340876947</v>
      </c>
      <c r="K359" s="6">
        <v>19.586318772397597</v>
      </c>
      <c r="L359" s="6">
        <v>12.735408754172294</v>
      </c>
      <c r="M359" s="6">
        <v>7.0262347123646798</v>
      </c>
      <c r="N359" s="6">
        <v>19.81100555702324</v>
      </c>
      <c r="O359" s="6">
        <v>30.536952797215282</v>
      </c>
      <c r="P359" s="1">
        <v>13.233835313492115</v>
      </c>
      <c r="Q359" s="1">
        <v>16.568412942621112</v>
      </c>
      <c r="R359" s="1">
        <v>25.241703112493397</v>
      </c>
      <c r="S359" s="1">
        <v>15.221905954372373</v>
      </c>
      <c r="T359" s="1">
        <v>12.163537168290112</v>
      </c>
      <c r="U359" s="1">
        <v>18.13863597535633</v>
      </c>
      <c r="V359" s="1">
        <v>32.693926412888807</v>
      </c>
      <c r="W359" s="7">
        <v>9.2537419144836441</v>
      </c>
      <c r="X359" s="7">
        <v>17.18414777338711</v>
      </c>
      <c r="Y359" s="7">
        <v>27.656810481902813</v>
      </c>
      <c r="Z359" s="7">
        <v>19.276219352659634</v>
      </c>
      <c r="AA359" s="7">
        <v>14.156733087548528</v>
      </c>
      <c r="AB359" s="7">
        <v>29.01288618918386</v>
      </c>
      <c r="AC359" s="7">
        <v>5.0622119590144816</v>
      </c>
      <c r="AD359">
        <v>9.2537419144836441</v>
      </c>
      <c r="AE359">
        <v>17.496221660080668</v>
      </c>
      <c r="AF359">
        <v>35.229418343329918</v>
      </c>
      <c r="AG359">
        <v>19.992438705319266</v>
      </c>
      <c r="AH359">
        <v>7.4026494469841921</v>
      </c>
      <c r="AI359">
        <v>41.692215472959646</v>
      </c>
      <c r="AJ359">
        <v>-27.933364122956547</v>
      </c>
    </row>
    <row r="360" spans="1:36" x14ac:dyDescent="0.2">
      <c r="A360">
        <v>352</v>
      </c>
      <c r="B360" s="1">
        <v>8.4531720111776139</v>
      </c>
      <c r="C360" s="1">
        <v>8.7840832660613586</v>
      </c>
      <c r="D360" s="1">
        <v>11.729772710393195</v>
      </c>
      <c r="E360" s="1">
        <v>12.610217523162023</v>
      </c>
      <c r="F360" s="1">
        <v>13.708577677123237</v>
      </c>
      <c r="G360" s="1">
        <v>15.126855764711962</v>
      </c>
      <c r="H360" s="1">
        <v>20.21531025244731</v>
      </c>
      <c r="I360" s="6">
        <v>6.1170788031402923</v>
      </c>
      <c r="J360" s="6">
        <v>17.272993194469098</v>
      </c>
      <c r="K360" s="6">
        <v>13.516730041670161</v>
      </c>
      <c r="L360" s="6">
        <v>11.812600639122543</v>
      </c>
      <c r="M360" s="6">
        <v>10.725054841730469</v>
      </c>
      <c r="N360" s="6">
        <v>22.183022645029812</v>
      </c>
      <c r="O360" s="6">
        <v>21.735980243533554</v>
      </c>
      <c r="P360" s="1">
        <v>15.890056170971405</v>
      </c>
      <c r="Q360" s="1">
        <v>13.424019087125409</v>
      </c>
      <c r="R360" s="1">
        <v>11.196062528934053</v>
      </c>
      <c r="S360" s="1">
        <v>13.396240708496915</v>
      </c>
      <c r="T360" s="1">
        <v>27.676403132333974</v>
      </c>
      <c r="U360" s="1">
        <v>17.957124337929628</v>
      </c>
      <c r="V360" s="1">
        <v>8.9085869357512255</v>
      </c>
      <c r="W360" s="7">
        <v>16.033644991785096</v>
      </c>
      <c r="X360" s="7">
        <v>32.887039800864677</v>
      </c>
      <c r="Y360" s="7">
        <v>30.072794634497008</v>
      </c>
      <c r="Z360" s="7">
        <v>17.476866647114335</v>
      </c>
      <c r="AA360" s="7">
        <v>15.774760631058534</v>
      </c>
      <c r="AB360" s="7">
        <v>11.890834655960585</v>
      </c>
      <c r="AC360" s="7">
        <v>19.362023337992909</v>
      </c>
      <c r="AD360">
        <v>16.033644991785096</v>
      </c>
      <c r="AE360">
        <v>41.050559701297018</v>
      </c>
      <c r="AF360">
        <v>39.457390610369757</v>
      </c>
      <c r="AG360">
        <v>16.393733294228667</v>
      </c>
      <c r="AH360">
        <v>11.043211419881702</v>
      </c>
      <c r="AI360">
        <v>-1.112913360098533</v>
      </c>
      <c r="AJ360">
        <v>14.966070013978737</v>
      </c>
    </row>
    <row r="361" spans="1:36" x14ac:dyDescent="0.2">
      <c r="A361">
        <v>353</v>
      </c>
      <c r="B361" s="1">
        <v>9.8147860361629267</v>
      </c>
      <c r="C361" s="1">
        <v>15.152587316676563</v>
      </c>
      <c r="D361" s="1">
        <v>15.715795424478681</v>
      </c>
      <c r="E361" s="1">
        <v>14.780561351102104</v>
      </c>
      <c r="F361" s="1">
        <v>19.812033215655802</v>
      </c>
      <c r="G361" s="1">
        <v>19.022086570317764</v>
      </c>
      <c r="H361" s="1">
        <v>23.040074018550932</v>
      </c>
      <c r="I361" s="6">
        <v>10.010135122608503</v>
      </c>
      <c r="J361" s="6">
        <v>15.443187566870188</v>
      </c>
      <c r="K361" s="6">
        <v>12.859105443802182</v>
      </c>
      <c r="L361" s="6">
        <v>19.352431355872497</v>
      </c>
      <c r="M361" s="6">
        <v>21.951204645548042</v>
      </c>
      <c r="N361" s="6">
        <v>19.062529871491453</v>
      </c>
      <c r="O361" s="6">
        <v>21.807936278806416</v>
      </c>
      <c r="P361" s="1">
        <v>12.608287791466532</v>
      </c>
      <c r="Q361" s="1">
        <v>8.3268565608556493</v>
      </c>
      <c r="R361" s="1">
        <v>9.6984138211310835</v>
      </c>
      <c r="S361" s="1">
        <v>9.9803870475501206</v>
      </c>
      <c r="T361" s="1">
        <v>19.047016578427304</v>
      </c>
      <c r="U361" s="1">
        <v>-0.30823139247680587</v>
      </c>
      <c r="V361" s="1">
        <v>20.896933810197819</v>
      </c>
      <c r="W361" s="7">
        <v>16.531465434925835</v>
      </c>
      <c r="X361" s="7">
        <v>28.161391459671972</v>
      </c>
      <c r="Y361" s="7">
        <v>28.089989831336801</v>
      </c>
      <c r="Z361" s="7">
        <v>25.295578118106889</v>
      </c>
      <c r="AA361" s="7">
        <v>15.071430883003291</v>
      </c>
      <c r="AB361" s="7">
        <v>40.830686873813889</v>
      </c>
      <c r="AC361" s="7">
        <v>27.097030707332102</v>
      </c>
      <c r="AD361">
        <v>16.531465434925835</v>
      </c>
      <c r="AE361">
        <v>33.962087189507955</v>
      </c>
      <c r="AF361">
        <v>35.987482204839409</v>
      </c>
      <c r="AG361">
        <v>32.031156236213775</v>
      </c>
      <c r="AH361">
        <v>9.4607194867574052</v>
      </c>
      <c r="AI361">
        <v>71.236717184534726</v>
      </c>
      <c r="AJ361">
        <v>38.17109212199631</v>
      </c>
    </row>
    <row r="362" spans="1:36" x14ac:dyDescent="0.2">
      <c r="A362">
        <v>354</v>
      </c>
      <c r="B362" s="1">
        <v>10.051735667135747</v>
      </c>
      <c r="C362" s="1">
        <v>10.050081022238901</v>
      </c>
      <c r="D362" s="1">
        <v>15.867802150162316</v>
      </c>
      <c r="E362" s="1">
        <v>23.26053116735152</v>
      </c>
      <c r="F362" s="1">
        <v>20.968911885531753</v>
      </c>
      <c r="G362" s="1">
        <v>16.980116432990158</v>
      </c>
      <c r="H362" s="1">
        <v>22.035783190348226</v>
      </c>
      <c r="I362" s="6">
        <v>6.5009555660222595</v>
      </c>
      <c r="J362" s="6">
        <v>7.9042920615459886</v>
      </c>
      <c r="K362" s="6">
        <v>12.268046538136371</v>
      </c>
      <c r="L362" s="6">
        <v>15.143512366213614</v>
      </c>
      <c r="M362" s="6">
        <v>14.110339447815731</v>
      </c>
      <c r="N362" s="6">
        <v>15.445117054682036</v>
      </c>
      <c r="O362" s="6">
        <v>28.883854203169726</v>
      </c>
      <c r="P362" s="1">
        <v>11.005520372705849</v>
      </c>
      <c r="Q362" s="1">
        <v>22.484204717229062</v>
      </c>
      <c r="R362" s="1">
        <v>18.060005158479015</v>
      </c>
      <c r="S362" s="1">
        <v>9.7533216457447818</v>
      </c>
      <c r="T362" s="1">
        <v>27.992942334876389</v>
      </c>
      <c r="U362" s="1">
        <v>26.73072846659457</v>
      </c>
      <c r="V362" s="1">
        <v>32.754064826037357</v>
      </c>
      <c r="W362" s="7">
        <v>11.416379319038587</v>
      </c>
      <c r="X362" s="7">
        <v>12.652762903943353</v>
      </c>
      <c r="Y362" s="7">
        <v>28.300563719445343</v>
      </c>
      <c r="Z362" s="7">
        <v>11.139575554747941</v>
      </c>
      <c r="AA362" s="7">
        <v>13.241047987599771</v>
      </c>
      <c r="AB362" s="7">
        <v>16.573231100134276</v>
      </c>
      <c r="AC362" s="7">
        <v>20.099397622282549</v>
      </c>
      <c r="AD362">
        <v>11.416379319038587</v>
      </c>
      <c r="AE362">
        <v>10.699144355915033</v>
      </c>
      <c r="AF362">
        <v>36.35598650902935</v>
      </c>
      <c r="AG362">
        <v>3.7191511094958836</v>
      </c>
      <c r="AH362">
        <v>5.3423579720994834</v>
      </c>
      <c r="AI362">
        <v>10.59307775033569</v>
      </c>
      <c r="AJ362">
        <v>17.178192866847649</v>
      </c>
    </row>
    <row r="363" spans="1:36" x14ac:dyDescent="0.2">
      <c r="A363">
        <v>355</v>
      </c>
      <c r="B363" s="1">
        <v>11.133302245400499</v>
      </c>
      <c r="C363" s="1">
        <v>4.962698728336461</v>
      </c>
      <c r="D363" s="1">
        <v>14.007289549951494</v>
      </c>
      <c r="E363" s="1">
        <v>18.26589667309068</v>
      </c>
      <c r="F363" s="1">
        <v>18.564403859150154</v>
      </c>
      <c r="G363" s="1">
        <v>22.644385211141067</v>
      </c>
      <c r="H363" s="1">
        <v>19.873852317142738</v>
      </c>
      <c r="I363" s="6">
        <v>11.239997864085634</v>
      </c>
      <c r="J363" s="6">
        <v>10.224312520215918</v>
      </c>
      <c r="K363" s="6">
        <v>20.834830179242893</v>
      </c>
      <c r="L363" s="6">
        <v>18.76823856270715</v>
      </c>
      <c r="M363" s="6">
        <v>16.948447837473456</v>
      </c>
      <c r="N363" s="6">
        <v>20.547518242666264</v>
      </c>
      <c r="O363" s="6">
        <v>25.337438749697544</v>
      </c>
      <c r="P363" s="1">
        <v>10.904503590242582</v>
      </c>
      <c r="Q363" s="1">
        <v>16.437762650275438</v>
      </c>
      <c r="R363" s="1">
        <v>0.87022891466210162</v>
      </c>
      <c r="S363" s="1">
        <v>1.4379512710692293</v>
      </c>
      <c r="T363" s="1">
        <v>34.95764211235862</v>
      </c>
      <c r="U363" s="1">
        <v>13.493222465211524</v>
      </c>
      <c r="V363" s="1">
        <v>24.224740044526392</v>
      </c>
      <c r="W363" s="7">
        <v>28.395658127866621</v>
      </c>
      <c r="X363" s="7">
        <v>10.707649075158958</v>
      </c>
      <c r="Y363" s="7">
        <v>21.31354273935057</v>
      </c>
      <c r="Z363" s="7">
        <v>28.62724935732648</v>
      </c>
      <c r="AA363" s="7">
        <v>35.603821734466059</v>
      </c>
      <c r="AB363" s="7">
        <v>29.693368056136933</v>
      </c>
      <c r="AC363" s="7">
        <v>-1.1850202600382431E-3</v>
      </c>
      <c r="AD363">
        <v>28.395658127866621</v>
      </c>
      <c r="AE363">
        <v>7.7814736127384405</v>
      </c>
      <c r="AF363">
        <v>24.128699793863504</v>
      </c>
      <c r="AG363">
        <v>38.694498714652958</v>
      </c>
      <c r="AH363">
        <v>55.65859890254864</v>
      </c>
      <c r="AI363">
        <v>43.393420140342336</v>
      </c>
      <c r="AJ363">
        <v>-43.123555060780113</v>
      </c>
    </row>
    <row r="364" spans="1:36" x14ac:dyDescent="0.2">
      <c r="A364">
        <v>356</v>
      </c>
      <c r="B364" s="1">
        <v>10.100073627073593</v>
      </c>
      <c r="C364" s="1">
        <v>8.441256993686423</v>
      </c>
      <c r="D364" s="1">
        <v>17.962973854672747</v>
      </c>
      <c r="E364" s="1">
        <v>19.858081658428969</v>
      </c>
      <c r="F364" s="1">
        <v>17.632395888524709</v>
      </c>
      <c r="G364" s="1">
        <v>22.416782584859725</v>
      </c>
      <c r="H364" s="1">
        <v>21.839277837330759</v>
      </c>
      <c r="I364" s="6">
        <v>6.1422454568298246</v>
      </c>
      <c r="J364" s="6">
        <v>12.091578641786487</v>
      </c>
      <c r="K364" s="6">
        <v>14.092664404991034</v>
      </c>
      <c r="L364" s="6">
        <v>15.225274981128166</v>
      </c>
      <c r="M364" s="6">
        <v>15.32127708595762</v>
      </c>
      <c r="N364" s="6">
        <v>12.152894689626731</v>
      </c>
      <c r="O364" s="6">
        <v>14.867804413143752</v>
      </c>
      <c r="P364" s="1">
        <v>10.22629333508101</v>
      </c>
      <c r="Q364" s="1">
        <v>16.637040821114958</v>
      </c>
      <c r="R364" s="1">
        <v>17.238722749322935</v>
      </c>
      <c r="S364" s="1">
        <v>23.132397789686834</v>
      </c>
      <c r="T364" s="1">
        <v>22.409167015470722</v>
      </c>
      <c r="U364" s="1">
        <v>34.027008175999065</v>
      </c>
      <c r="V364" s="1">
        <v>-2.0495577937055778</v>
      </c>
      <c r="W364" s="7">
        <v>10.065402539474995</v>
      </c>
      <c r="X364" s="7">
        <v>10.98969947389751</v>
      </c>
      <c r="Y364" s="7">
        <v>27.084832904884319</v>
      </c>
      <c r="Z364" s="7">
        <v>16.622221883786615</v>
      </c>
      <c r="AA364" s="7">
        <v>30.169665809768638</v>
      </c>
      <c r="AB364" s="7">
        <v>25.510781146995367</v>
      </c>
      <c r="AC364" s="7">
        <v>0.12058150145806833</v>
      </c>
      <c r="AD364">
        <v>10.065402539474995</v>
      </c>
      <c r="AE364">
        <v>8.204549210846265</v>
      </c>
      <c r="AF364">
        <v>34.228457583547559</v>
      </c>
      <c r="AG364">
        <v>14.684443767573233</v>
      </c>
      <c r="AH364">
        <v>43.431748071979435</v>
      </c>
      <c r="AI364">
        <v>32.936952867488429</v>
      </c>
      <c r="AJ364">
        <v>-42.758255495625789</v>
      </c>
    </row>
    <row r="365" spans="1:36" x14ac:dyDescent="0.2">
      <c r="A365">
        <v>357</v>
      </c>
      <c r="B365" s="1">
        <v>19.031449782889204</v>
      </c>
      <c r="C365" s="1">
        <v>8.5220839723771604</v>
      </c>
      <c r="D365" s="1">
        <v>16.504592600015716</v>
      </c>
      <c r="E365" s="1">
        <v>15.082190733329332</v>
      </c>
      <c r="F365" s="1">
        <v>19.396026381571396</v>
      </c>
      <c r="G365" s="1">
        <v>21.511433555871562</v>
      </c>
      <c r="H365" s="1">
        <v>20.611757795035153</v>
      </c>
      <c r="I365" s="6">
        <v>6.8356937606679331</v>
      </c>
      <c r="J365" s="6">
        <v>11.877541929222076</v>
      </c>
      <c r="K365" s="6">
        <v>12.072256161000457</v>
      </c>
      <c r="L365" s="6">
        <v>14.254657383341906</v>
      </c>
      <c r="M365" s="6">
        <v>19.478167316538048</v>
      </c>
      <c r="N365" s="6">
        <v>23.804401587440925</v>
      </c>
      <c r="O365" s="6">
        <v>27.579735926634168</v>
      </c>
      <c r="P365" s="1">
        <v>10.267519032244998</v>
      </c>
      <c r="Q365" s="1">
        <v>17.129966360528709</v>
      </c>
      <c r="R365" s="1">
        <v>23.915351792587778</v>
      </c>
      <c r="S365" s="1">
        <v>29.722526340220085</v>
      </c>
      <c r="T365" s="1">
        <v>21.617619438606045</v>
      </c>
      <c r="U365" s="1">
        <v>12.377934342718815</v>
      </c>
      <c r="V365" s="1">
        <v>-1.6694284549851801</v>
      </c>
      <c r="W365" s="7">
        <v>23.930298803413361</v>
      </c>
      <c r="X365" s="7">
        <v>6.3692037088750322</v>
      </c>
      <c r="Y365" s="7">
        <v>16.961639278375678</v>
      </c>
      <c r="Z365" s="7">
        <v>9.7005662175278395</v>
      </c>
      <c r="AA365" s="7">
        <v>13.440676229269894</v>
      </c>
      <c r="AB365" s="7">
        <v>31.712082262210799</v>
      </c>
      <c r="AC365" s="7">
        <v>15.572520426258249</v>
      </c>
      <c r="AD365">
        <v>23.930298803413361</v>
      </c>
      <c r="AE365">
        <v>1.2738055633125493</v>
      </c>
      <c r="AF365">
        <v>16.512868737157437</v>
      </c>
      <c r="AG365">
        <v>0.84113243505567947</v>
      </c>
      <c r="AH365">
        <v>5.7915215158572613</v>
      </c>
      <c r="AI365">
        <v>48.440205655526995</v>
      </c>
      <c r="AJ365">
        <v>3.5975612787747493</v>
      </c>
    </row>
    <row r="366" spans="1:36" x14ac:dyDescent="0.2">
      <c r="A366">
        <v>358</v>
      </c>
      <c r="B366" s="1">
        <v>8.5244630768813625</v>
      </c>
      <c r="C366" s="1">
        <v>15.732575596181924</v>
      </c>
      <c r="D366" s="1">
        <v>18.290007911560171</v>
      </c>
      <c r="E366" s="1">
        <v>13.768109054002627</v>
      </c>
      <c r="F366" s="1">
        <v>22.956874790003976</v>
      </c>
      <c r="G366" s="1">
        <v>16.466775314598472</v>
      </c>
      <c r="H366" s="1">
        <v>24.040273130168661</v>
      </c>
      <c r="I366" s="6">
        <v>13.082604802169476</v>
      </c>
      <c r="J366" s="6">
        <v>9.3861305388692351</v>
      </c>
      <c r="K366" s="6">
        <v>22.146973536199479</v>
      </c>
      <c r="L366" s="6">
        <v>16.422775229949501</v>
      </c>
      <c r="M366" s="6">
        <v>19.6952232545786</v>
      </c>
      <c r="N366" s="6">
        <v>17.10970811776113</v>
      </c>
      <c r="O366" s="6">
        <v>21.11618687570239</v>
      </c>
      <c r="P366" s="1">
        <v>5.6986794381311485</v>
      </c>
      <c r="Q366" s="1">
        <v>4.6077651315495629</v>
      </c>
      <c r="R366" s="1">
        <v>-8.7705805771360694</v>
      </c>
      <c r="S366" s="1">
        <v>14.029821876283039</v>
      </c>
      <c r="T366" s="1">
        <v>2.2412569322958973</v>
      </c>
      <c r="U366" s="1">
        <v>3.6041271676293789</v>
      </c>
      <c r="V366" s="1">
        <v>15.388271753894134</v>
      </c>
      <c r="W366" s="7">
        <v>16.565822717280444</v>
      </c>
      <c r="X366" s="7">
        <v>13.525746966134525</v>
      </c>
      <c r="Y366" s="7">
        <v>27.084832904884319</v>
      </c>
      <c r="Z366" s="7">
        <v>10.269329243557259</v>
      </c>
      <c r="AA366" s="7">
        <v>18.720049145583832</v>
      </c>
      <c r="AB366" s="7">
        <v>29.48394858949343</v>
      </c>
      <c r="AC366" s="7">
        <v>37.973696069370668</v>
      </c>
      <c r="AD366">
        <v>16.565822717280444</v>
      </c>
      <c r="AE366">
        <v>12.008620449201791</v>
      </c>
      <c r="AF366">
        <v>34.228457583547559</v>
      </c>
      <c r="AG366">
        <v>1.9786584871145179</v>
      </c>
      <c r="AH366">
        <v>17.670110577563623</v>
      </c>
      <c r="AI366">
        <v>42.869871473733575</v>
      </c>
      <c r="AJ366">
        <v>70.801088208111992</v>
      </c>
    </row>
    <row r="367" spans="1:36" x14ac:dyDescent="0.2">
      <c r="A367">
        <v>359</v>
      </c>
      <c r="B367" s="1">
        <v>8.9722629626098076</v>
      </c>
      <c r="C367" s="1">
        <v>10.230818221469317</v>
      </c>
      <c r="D367" s="1">
        <v>13.715367960655714</v>
      </c>
      <c r="E367" s="1">
        <v>18.355517650798753</v>
      </c>
      <c r="F367" s="1">
        <v>18.360304369332372</v>
      </c>
      <c r="G367" s="1">
        <v>17.199317347652372</v>
      </c>
      <c r="H367" s="1">
        <v>21.026289742837463</v>
      </c>
      <c r="I367" s="6">
        <v>8.5647166192526747</v>
      </c>
      <c r="J367" s="6">
        <v>11.598558472944285</v>
      </c>
      <c r="K367" s="6">
        <v>16.90571442043677</v>
      </c>
      <c r="L367" s="6">
        <v>17.67276928693602</v>
      </c>
      <c r="M367" s="6">
        <v>21.10018316412804</v>
      </c>
      <c r="N367" s="6">
        <v>16.820858983900106</v>
      </c>
      <c r="O367" s="6">
        <v>15.752729418762128</v>
      </c>
      <c r="P367" s="1">
        <v>10.587384286771105</v>
      </c>
      <c r="Q367" s="1">
        <v>5.3694299207152163</v>
      </c>
      <c r="R367" s="1">
        <v>10.756105928849948</v>
      </c>
      <c r="S367" s="1">
        <v>3.1705437178447919</v>
      </c>
      <c r="T367" s="1">
        <v>33.473664480519687</v>
      </c>
      <c r="U367" s="1">
        <v>28.661069848346013</v>
      </c>
      <c r="V367" s="1">
        <v>26.769232928339168</v>
      </c>
      <c r="W367" s="7">
        <v>24</v>
      </c>
      <c r="X367" s="7">
        <v>10.034169884933089</v>
      </c>
      <c r="Y367" s="7">
        <v>-1.5566414327561693E-3</v>
      </c>
      <c r="Z367" s="7">
        <v>27.623439418644587</v>
      </c>
      <c r="AA367" s="7">
        <v>16.188275750864008</v>
      </c>
      <c r="AB367" s="7">
        <v>-1.7233396484103913E-3</v>
      </c>
      <c r="AC367" s="7">
        <v>17.177106270288437</v>
      </c>
      <c r="AD367">
        <v>24</v>
      </c>
      <c r="AE367">
        <v>6.7712548273996322</v>
      </c>
      <c r="AF367">
        <v>-13.17272412250732</v>
      </c>
      <c r="AG367">
        <v>36.686878837289171</v>
      </c>
      <c r="AH367">
        <v>11.973620439444025</v>
      </c>
      <c r="AI367">
        <v>-30.844308349121022</v>
      </c>
      <c r="AJ367">
        <v>8.4113188108653159</v>
      </c>
    </row>
    <row r="368" spans="1:36" x14ac:dyDescent="0.2">
      <c r="A368">
        <v>360</v>
      </c>
      <c r="B368" s="1">
        <v>7.7749866255412252</v>
      </c>
      <c r="C368" s="1">
        <v>14.840571361555625</v>
      </c>
      <c r="D368" s="1">
        <v>12.139082506852718</v>
      </c>
      <c r="E368" s="1">
        <v>21.03386340331074</v>
      </c>
      <c r="F368" s="1">
        <v>18.992619579738935</v>
      </c>
      <c r="G368" s="1">
        <v>22.631497968826874</v>
      </c>
      <c r="H368" s="1">
        <v>21.964491075055196</v>
      </c>
      <c r="I368" s="6">
        <v>7.9559736100952332</v>
      </c>
      <c r="J368" s="6">
        <v>8.7808687100482743</v>
      </c>
      <c r="K368" s="6">
        <v>11.123910874844221</v>
      </c>
      <c r="L368" s="6">
        <v>10.285173323735673</v>
      </c>
      <c r="M368" s="6">
        <v>17.303495554649544</v>
      </c>
      <c r="N368" s="6">
        <v>25.505950437360607</v>
      </c>
      <c r="O368" s="6">
        <v>15.07465979658217</v>
      </c>
      <c r="P368" s="1">
        <v>4.6111685983288693</v>
      </c>
      <c r="Q368" s="1">
        <v>7.7079002166624777</v>
      </c>
      <c r="R368" s="1">
        <v>19.159528708658222</v>
      </c>
      <c r="S368" s="1">
        <v>11.347433730049636</v>
      </c>
      <c r="T368" s="1">
        <v>18.414128538626123</v>
      </c>
      <c r="U368" s="1">
        <v>8.2597730650600312</v>
      </c>
      <c r="V368" s="1">
        <v>26.924561637489401</v>
      </c>
      <c r="W368" s="7">
        <v>24.769589729314131</v>
      </c>
      <c r="X368" s="7">
        <v>11.053754710302215</v>
      </c>
      <c r="Y368" s="7">
        <v>30.293199994979936</v>
      </c>
      <c r="Z368" s="7">
        <v>21.761211240594182</v>
      </c>
      <c r="AA368" s="7">
        <v>13.049135763120091</v>
      </c>
      <c r="AB368" s="7">
        <v>19.281791350384136</v>
      </c>
      <c r="AC368" s="7">
        <v>14.900821769630216</v>
      </c>
      <c r="AD368">
        <v>24.769589729314131</v>
      </c>
      <c r="AE368">
        <v>8.300632065453323</v>
      </c>
      <c r="AF368">
        <v>39.843099991214892</v>
      </c>
      <c r="AG368">
        <v>24.962422481188366</v>
      </c>
      <c r="AH368">
        <v>4.9105554670202078</v>
      </c>
      <c r="AI368">
        <v>17.364478375960346</v>
      </c>
      <c r="AJ368">
        <v>1.5824653088906491</v>
      </c>
    </row>
    <row r="369" spans="1:36" x14ac:dyDescent="0.2">
      <c r="A369">
        <v>361</v>
      </c>
      <c r="B369" s="1">
        <v>14.090795766548938</v>
      </c>
      <c r="C369" s="1">
        <v>7.6336705172028863</v>
      </c>
      <c r="D369" s="1">
        <v>18.881268543699591</v>
      </c>
      <c r="E369" s="1">
        <v>19.58828763878201</v>
      </c>
      <c r="F369" s="1">
        <v>12.058799623993274</v>
      </c>
      <c r="G369" s="1">
        <v>16.198756149814454</v>
      </c>
      <c r="H369" s="1">
        <v>20.434292051934808</v>
      </c>
      <c r="I369" s="6">
        <v>8.8381828697388602</v>
      </c>
      <c r="J369" s="6">
        <v>7.918772989492747</v>
      </c>
      <c r="K369" s="6">
        <v>12.975510045084862</v>
      </c>
      <c r="L369" s="6">
        <v>15.928251449017731</v>
      </c>
      <c r="M369" s="6">
        <v>23.001045382265477</v>
      </c>
      <c r="N369" s="6">
        <v>27.712360792038286</v>
      </c>
      <c r="O369" s="6">
        <v>22.772984911830292</v>
      </c>
      <c r="P369" s="1">
        <v>8.1402451504392879</v>
      </c>
      <c r="Q369" s="1">
        <v>14.65902619705205</v>
      </c>
      <c r="R369" s="1">
        <v>16.847153569059191</v>
      </c>
      <c r="S369" s="1">
        <v>21.212500871436919</v>
      </c>
      <c r="T369" s="1">
        <v>-7.3926358164704347</v>
      </c>
      <c r="U369" s="1">
        <v>19.82784958751828</v>
      </c>
      <c r="V369" s="1">
        <v>9.8949785676691224</v>
      </c>
      <c r="W369" s="7">
        <v>15.35825428551246</v>
      </c>
      <c r="X369" s="7">
        <v>6.9775146996041792</v>
      </c>
      <c r="Y369" s="7">
        <v>15.858405309767818</v>
      </c>
      <c r="Z369" s="7">
        <v>33.236935776641275</v>
      </c>
      <c r="AA369" s="7">
        <v>18.143542245274048</v>
      </c>
      <c r="AB369" s="7">
        <v>34.623289009275972</v>
      </c>
      <c r="AC369" s="7">
        <v>18.78951536094468</v>
      </c>
      <c r="AD369">
        <v>15.35825428551246</v>
      </c>
      <c r="AE369">
        <v>2.1862720494062691</v>
      </c>
      <c r="AF369">
        <v>14.582209292093681</v>
      </c>
      <c r="AG369">
        <v>47.913871553282547</v>
      </c>
      <c r="AH369">
        <v>16.372970051866613</v>
      </c>
      <c r="AI369">
        <v>55.718222523189922</v>
      </c>
      <c r="AJ369">
        <v>13.248546082834043</v>
      </c>
    </row>
    <row r="370" spans="1:36" x14ac:dyDescent="0.2">
      <c r="A370">
        <v>362</v>
      </c>
      <c r="B370" s="1">
        <v>9.2734943321452601</v>
      </c>
      <c r="C370" s="1">
        <v>19.432406580146008</v>
      </c>
      <c r="D370" s="1">
        <v>9.5942480010012261</v>
      </c>
      <c r="E370" s="1">
        <v>19.627675194928564</v>
      </c>
      <c r="F370" s="1">
        <v>17.046418514175372</v>
      </c>
      <c r="G370" s="1">
        <v>22.22458908538799</v>
      </c>
      <c r="H370" s="1">
        <v>25.480190812848413</v>
      </c>
      <c r="I370" s="6">
        <v>10.55987574403969</v>
      </c>
      <c r="J370" s="6">
        <v>6.2721974758648962</v>
      </c>
      <c r="K370" s="6">
        <v>5.1303233696077726</v>
      </c>
      <c r="L370" s="6">
        <v>13.39674679457821</v>
      </c>
      <c r="M370" s="6">
        <v>13.484805832430101</v>
      </c>
      <c r="N370" s="6">
        <v>20.867405307599277</v>
      </c>
      <c r="O370" s="6">
        <v>26.106927055388333</v>
      </c>
      <c r="P370" s="1">
        <v>10.965382655595727</v>
      </c>
      <c r="Q370" s="1">
        <v>16.604059957865427</v>
      </c>
      <c r="R370" s="1">
        <v>9.5477399808436161</v>
      </c>
      <c r="S370" s="1">
        <v>0.64939206369145985</v>
      </c>
      <c r="T370" s="1">
        <v>30.867023216155658</v>
      </c>
      <c r="U370" s="1">
        <v>24.036415984255807</v>
      </c>
      <c r="V370" s="1">
        <v>34.265555210372618</v>
      </c>
      <c r="W370" s="7">
        <v>-7.5776034065794912E-4</v>
      </c>
      <c r="X370" s="7">
        <v>26.046492942881731</v>
      </c>
      <c r="Y370" s="7">
        <v>31.42475864277268</v>
      </c>
      <c r="Z370" s="7">
        <v>16.269738441629265</v>
      </c>
      <c r="AA370" s="7">
        <v>30.169665809768638</v>
      </c>
      <c r="AB370" s="7">
        <v>21.988253817659491</v>
      </c>
      <c r="AC370" s="7">
        <v>42.815219464770998</v>
      </c>
      <c r="AD370">
        <v>-7.5776034065794912E-4</v>
      </c>
      <c r="AE370">
        <v>30.789739414322597</v>
      </c>
      <c r="AF370">
        <v>41.823327624852197</v>
      </c>
      <c r="AG370">
        <v>13.979476883258531</v>
      </c>
      <c r="AH370">
        <v>43.431748071979435</v>
      </c>
      <c r="AI370">
        <v>24.130634544148727</v>
      </c>
      <c r="AJ370">
        <v>85.325658394312995</v>
      </c>
    </row>
    <row r="371" spans="1:36" x14ac:dyDescent="0.2">
      <c r="A371">
        <v>363</v>
      </c>
      <c r="B371" s="1">
        <v>9.0405914262060403</v>
      </c>
      <c r="C371" s="1">
        <v>14.297400333991478</v>
      </c>
      <c r="D371" s="1">
        <v>15.012797309015809</v>
      </c>
      <c r="E371" s="1">
        <v>12.460771510782079</v>
      </c>
      <c r="F371" s="1">
        <v>18.250953513040258</v>
      </c>
      <c r="G371" s="1">
        <v>18.071604661489737</v>
      </c>
      <c r="H371" s="1">
        <v>17.14653091539537</v>
      </c>
      <c r="I371" s="6">
        <v>11.219017162402125</v>
      </c>
      <c r="J371" s="6">
        <v>9.0832416522072847</v>
      </c>
      <c r="K371" s="6">
        <v>6.8841556510997401</v>
      </c>
      <c r="L371" s="6">
        <v>18.035303061113474</v>
      </c>
      <c r="M371" s="6">
        <v>17.073613033064461</v>
      </c>
      <c r="N371" s="6">
        <v>14.80560004286443</v>
      </c>
      <c r="O371" s="6">
        <v>16.183355532745672</v>
      </c>
      <c r="P371" s="1">
        <v>8.8785641480329094</v>
      </c>
      <c r="Q371" s="1">
        <v>13.957755075889818</v>
      </c>
      <c r="R371" s="1">
        <v>15.799027966331403</v>
      </c>
      <c r="S371" s="1">
        <v>-0.12426733967950199</v>
      </c>
      <c r="T371" s="1">
        <v>25.003381193635015</v>
      </c>
      <c r="U371" s="1">
        <v>8.6649741049040223</v>
      </c>
      <c r="V371" s="1">
        <v>48.356950158650207</v>
      </c>
      <c r="W371" s="7">
        <v>16.871714570193085</v>
      </c>
      <c r="X371" s="7">
        <v>32.886210162976795</v>
      </c>
      <c r="Y371" s="7">
        <v>13.674408314706742</v>
      </c>
      <c r="Z371" s="7">
        <v>-8.2956390182104651E-4</v>
      </c>
      <c r="AA371" s="7">
        <v>20.73240053085857</v>
      </c>
      <c r="AB371" s="7">
        <v>25.778559355049676</v>
      </c>
      <c r="AC371" s="7">
        <v>22.669384377356245</v>
      </c>
      <c r="AD371">
        <v>16.871714570193085</v>
      </c>
      <c r="AE371">
        <v>41.049315244465198</v>
      </c>
      <c r="AF371">
        <v>10.7602145507368</v>
      </c>
      <c r="AG371">
        <v>-18.56165912780364</v>
      </c>
      <c r="AH371">
        <v>22.197901194431779</v>
      </c>
      <c r="AI371">
        <v>33.606398387624189</v>
      </c>
      <c r="AJ371">
        <v>24.888153132068737</v>
      </c>
    </row>
    <row r="372" spans="1:36" x14ac:dyDescent="0.2">
      <c r="A372">
        <v>364</v>
      </c>
      <c r="B372" s="1">
        <v>11.373503519208507</v>
      </c>
      <c r="C372" s="1">
        <v>13.43135938544736</v>
      </c>
      <c r="D372" s="1">
        <v>12.470792771435745</v>
      </c>
      <c r="E372" s="1">
        <v>16.891019788693395</v>
      </c>
      <c r="F372" s="1">
        <v>18.163576189823786</v>
      </c>
      <c r="G372" s="1">
        <v>14.760588245953567</v>
      </c>
      <c r="H372" s="1">
        <v>19.652202526465654</v>
      </c>
      <c r="I372" s="6">
        <v>14.365226372676567</v>
      </c>
      <c r="J372" s="6">
        <v>10.286652419372652</v>
      </c>
      <c r="K372" s="6">
        <v>8.9024262911872718</v>
      </c>
      <c r="L372" s="6">
        <v>11.41334234865757</v>
      </c>
      <c r="M372" s="6">
        <v>13.814761470807783</v>
      </c>
      <c r="N372" s="6">
        <v>15.272424070868416</v>
      </c>
      <c r="O372" s="6">
        <v>22.707633406472016</v>
      </c>
      <c r="P372" s="1">
        <v>4.098323168318954</v>
      </c>
      <c r="Q372" s="1">
        <v>12.833784468868469</v>
      </c>
      <c r="R372" s="1">
        <v>-0.18742218689637014</v>
      </c>
      <c r="S372" s="1">
        <v>21.461586999953806</v>
      </c>
      <c r="T372" s="1">
        <v>28.15634509355305</v>
      </c>
      <c r="U372" s="1">
        <v>23.850890624374866</v>
      </c>
      <c r="V372" s="1">
        <v>-2.3539511401995377</v>
      </c>
      <c r="W372" s="7">
        <v>15.641244218020503</v>
      </c>
      <c r="X372" s="7">
        <v>20.136392524868434</v>
      </c>
      <c r="Y372" s="7">
        <v>13.342446717930871</v>
      </c>
      <c r="Z372" s="7">
        <v>13.284925710949151</v>
      </c>
      <c r="AA372" s="7">
        <v>10.223026985199473</v>
      </c>
      <c r="AB372" s="7">
        <v>40.829959617078686</v>
      </c>
      <c r="AC372" s="7">
        <v>2.5451883012924399</v>
      </c>
      <c r="AD372">
        <v>15.641244218020503</v>
      </c>
      <c r="AE372">
        <v>21.924588787302653</v>
      </c>
      <c r="AF372">
        <v>10.179281756379027</v>
      </c>
      <c r="AG372">
        <v>8.0098514218983023</v>
      </c>
      <c r="AH372">
        <v>-1.4481892833011818</v>
      </c>
      <c r="AI372">
        <v>71.234899042696711</v>
      </c>
      <c r="AJ372">
        <v>-35.484435096122674</v>
      </c>
    </row>
    <row r="373" spans="1:36" x14ac:dyDescent="0.2">
      <c r="A373">
        <v>365</v>
      </c>
      <c r="B373" s="1">
        <v>7.6990253844783059</v>
      </c>
      <c r="C373" s="1">
        <v>9.1816687325859014</v>
      </c>
      <c r="D373" s="1">
        <v>12.91234677650675</v>
      </c>
      <c r="E373" s="1">
        <v>15.57162153200821</v>
      </c>
      <c r="F373" s="1">
        <v>18.702830538304077</v>
      </c>
      <c r="G373" s="1">
        <v>23.060542418430821</v>
      </c>
      <c r="H373" s="1">
        <v>25.091285045953583</v>
      </c>
      <c r="I373" s="6">
        <v>12.193384229323433</v>
      </c>
      <c r="J373" s="6">
        <v>9.7297738118748178</v>
      </c>
      <c r="K373" s="6">
        <v>17.051438023722639</v>
      </c>
      <c r="L373" s="6">
        <v>20.730400181313463</v>
      </c>
      <c r="M373" s="6">
        <v>25.409092530964145</v>
      </c>
      <c r="N373" s="6">
        <v>19.755510532950879</v>
      </c>
      <c r="O373" s="6">
        <v>17.335850030752312</v>
      </c>
      <c r="P373" s="1">
        <v>4.2832712830257034</v>
      </c>
      <c r="Q373" s="1">
        <v>11.901591242754304</v>
      </c>
      <c r="R373" s="1">
        <v>22.251649168441748</v>
      </c>
      <c r="S373" s="1">
        <v>17.199468419896256</v>
      </c>
      <c r="T373" s="1">
        <v>14.946188575262394</v>
      </c>
      <c r="U373" s="1">
        <v>28.650889994960316</v>
      </c>
      <c r="V373" s="1">
        <v>14.605692375178188</v>
      </c>
      <c r="W373" s="7">
        <v>30.563519965981381</v>
      </c>
      <c r="X373" s="7">
        <v>12.463491285460847</v>
      </c>
      <c r="Y373" s="7">
        <v>15.526516623050075</v>
      </c>
      <c r="Z373" s="7">
        <v>13.737112314968254</v>
      </c>
      <c r="AA373" s="7">
        <v>29.282593331743612</v>
      </c>
      <c r="AB373" s="7">
        <v>17.89025350987508</v>
      </c>
      <c r="AC373" s="7">
        <v>16.825830666956172</v>
      </c>
      <c r="AD373">
        <v>30.563519965981381</v>
      </c>
      <c r="AE373">
        <v>10.415236928191273</v>
      </c>
      <c r="AF373">
        <v>14.001404090337632</v>
      </c>
      <c r="AG373">
        <v>8.9142246299365091</v>
      </c>
      <c r="AH373">
        <v>41.435834996423132</v>
      </c>
      <c r="AI373">
        <v>13.885633774687708</v>
      </c>
      <c r="AJ373">
        <v>7.3574920008685201</v>
      </c>
    </row>
    <row r="374" spans="1:36" x14ac:dyDescent="0.2">
      <c r="A374">
        <v>366</v>
      </c>
      <c r="B374" s="1">
        <v>13.001942457031296</v>
      </c>
      <c r="C374" s="1">
        <v>12.657825614410042</v>
      </c>
      <c r="D374" s="1">
        <v>13.023832143310255</v>
      </c>
      <c r="E374" s="1">
        <v>15.745481168714228</v>
      </c>
      <c r="F374" s="1">
        <v>20.886098810127571</v>
      </c>
      <c r="G374" s="1">
        <v>20.299796800001179</v>
      </c>
      <c r="H374" s="1">
        <v>20.526533179006766</v>
      </c>
      <c r="I374" s="6">
        <v>13.757511858014983</v>
      </c>
      <c r="J374" s="6">
        <v>8.499044901462252</v>
      </c>
      <c r="K374" s="6">
        <v>17.357290850174692</v>
      </c>
      <c r="L374" s="6">
        <v>16.85045399697491</v>
      </c>
      <c r="M374" s="6">
        <v>23.523984088592272</v>
      </c>
      <c r="N374" s="6">
        <v>23.14629237508176</v>
      </c>
      <c r="O374" s="6">
        <v>20.149152787675465</v>
      </c>
      <c r="P374" s="1">
        <v>10.660973313859834</v>
      </c>
      <c r="Q374" s="1">
        <v>14.6288851186552</v>
      </c>
      <c r="R374" s="1">
        <v>25.776263782394885</v>
      </c>
      <c r="S374" s="1">
        <v>29.160412358557537</v>
      </c>
      <c r="T374" s="1">
        <v>7.006550476846007</v>
      </c>
      <c r="U374" s="1">
        <v>37.397614770107957</v>
      </c>
      <c r="V374" s="1">
        <v>55.520927767147164</v>
      </c>
      <c r="W374" s="7">
        <v>30.901265273554763</v>
      </c>
      <c r="X374" s="7">
        <v>11.54991249550681</v>
      </c>
      <c r="Y374" s="7">
        <v>24.508097042909057</v>
      </c>
      <c r="Z374" s="7">
        <v>9.1283188979376266</v>
      </c>
      <c r="AA374" s="7">
        <v>30.501196218217821</v>
      </c>
      <c r="AB374" s="7">
        <v>19.499984447014832</v>
      </c>
      <c r="AC374" s="7">
        <v>22.04979763990012</v>
      </c>
      <c r="AD374">
        <v>30.901265273554763</v>
      </c>
      <c r="AE374">
        <v>9.0448687432602135</v>
      </c>
      <c r="AF374">
        <v>29.719169825090848</v>
      </c>
      <c r="AG374">
        <v>-0.30336220412474657</v>
      </c>
      <c r="AH374">
        <v>44.1776914909901</v>
      </c>
      <c r="AI374">
        <v>17.90996111753708</v>
      </c>
      <c r="AJ374">
        <v>23.02939291970036</v>
      </c>
    </row>
    <row r="375" spans="1:36" x14ac:dyDescent="0.2">
      <c r="A375">
        <v>367</v>
      </c>
      <c r="B375" s="1">
        <v>10.253515514236952</v>
      </c>
      <c r="C375" s="1">
        <v>20.073022647552921</v>
      </c>
      <c r="D375" s="1">
        <v>12.239359313665721</v>
      </c>
      <c r="E375" s="1">
        <v>19.53773492456876</v>
      </c>
      <c r="F375" s="1">
        <v>21.817732865085823</v>
      </c>
      <c r="G375" s="1">
        <v>24.930325046716916</v>
      </c>
      <c r="H375" s="1">
        <v>21.337195711776101</v>
      </c>
      <c r="I375" s="6">
        <v>7.3672492573963844</v>
      </c>
      <c r="J375" s="6">
        <v>10.889120757630696</v>
      </c>
      <c r="K375" s="6">
        <v>15.986457108740137</v>
      </c>
      <c r="L375" s="6">
        <v>18.33616120058559</v>
      </c>
      <c r="M375" s="6">
        <v>25.873798504089319</v>
      </c>
      <c r="N375" s="6">
        <v>23.181789064462343</v>
      </c>
      <c r="O375" s="6">
        <v>24.376098260462619</v>
      </c>
      <c r="P375" s="1">
        <v>11.973081626462434</v>
      </c>
      <c r="Q375" s="1">
        <v>8.2206287692956366</v>
      </c>
      <c r="R375" s="1">
        <v>19.646220079940008</v>
      </c>
      <c r="S375" s="1">
        <v>13.336987907454576</v>
      </c>
      <c r="T375" s="1">
        <v>20.789955732285485</v>
      </c>
      <c r="U375" s="1">
        <v>18.571371188680821</v>
      </c>
      <c r="V375" s="1">
        <v>38.793519869018375</v>
      </c>
      <c r="W375" s="7">
        <v>14.299030404192372</v>
      </c>
      <c r="X375" s="7">
        <v>9.7718012822619382</v>
      </c>
      <c r="Y375" s="7">
        <v>17.432984466287273</v>
      </c>
      <c r="Z375" s="7">
        <v>7.351999825849731</v>
      </c>
      <c r="AA375" s="7">
        <v>13.397371511847878</v>
      </c>
      <c r="AB375" s="7">
        <v>2.8406650253509991</v>
      </c>
      <c r="AC375" s="7">
        <v>12.656927457965971</v>
      </c>
      <c r="AD375">
        <v>14.299030404192372</v>
      </c>
      <c r="AE375">
        <v>6.3777019233929062</v>
      </c>
      <c r="AF375">
        <v>17.337722816002728</v>
      </c>
      <c r="AG375">
        <v>-3.8560003483005376</v>
      </c>
      <c r="AH375">
        <v>5.6940859016577257</v>
      </c>
      <c r="AI375">
        <v>-23.738337436622498</v>
      </c>
      <c r="AJ375">
        <v>-5.1492176261020877</v>
      </c>
    </row>
    <row r="376" spans="1:36" x14ac:dyDescent="0.2">
      <c r="A376">
        <v>368</v>
      </c>
      <c r="B376" s="1">
        <v>7.8800393791199888</v>
      </c>
      <c r="C376" s="1">
        <v>4.1981824246423747</v>
      </c>
      <c r="D376" s="1">
        <v>14.413745821868801</v>
      </c>
      <c r="E376" s="1">
        <v>20.069613912047522</v>
      </c>
      <c r="F376" s="1">
        <v>16.982149305063214</v>
      </c>
      <c r="G376" s="1">
        <v>19.753394570829965</v>
      </c>
      <c r="H376" s="1">
        <v>19.816813421432144</v>
      </c>
      <c r="I376" s="6">
        <v>11.047920883100694</v>
      </c>
      <c r="J376" s="6">
        <v>7.8689875138336651</v>
      </c>
      <c r="K376" s="6">
        <v>13.99522318829715</v>
      </c>
      <c r="L376" s="6">
        <v>9.5086049220096989</v>
      </c>
      <c r="M376" s="6">
        <v>24.630272886325194</v>
      </c>
      <c r="N376" s="6">
        <v>28.141433598242621</v>
      </c>
      <c r="O376" s="6">
        <v>19.081600829288551</v>
      </c>
      <c r="P376" s="1">
        <v>3.2280003592565887</v>
      </c>
      <c r="Q376" s="1">
        <v>7.394463792225265</v>
      </c>
      <c r="R376" s="1">
        <v>13.063265638075755</v>
      </c>
      <c r="S376" s="1">
        <v>-4.8254816897407267</v>
      </c>
      <c r="T376" s="1">
        <v>16.794307622071582</v>
      </c>
      <c r="U376" s="1">
        <v>29.595633529085969</v>
      </c>
      <c r="V376" s="1">
        <v>12.448165462170579</v>
      </c>
      <c r="W376" s="7">
        <v>24</v>
      </c>
      <c r="X376" s="7">
        <v>9.5412735928872685</v>
      </c>
      <c r="Y376" s="7">
        <v>20.923582138030081</v>
      </c>
      <c r="Z376" s="7">
        <v>12.968664345712559</v>
      </c>
      <c r="AA376" s="7">
        <v>19.418192737253673</v>
      </c>
      <c r="AB376" s="7">
        <v>0.52756484249820546</v>
      </c>
      <c r="AC376" s="7">
        <v>26.179227779321277</v>
      </c>
      <c r="AD376">
        <v>24</v>
      </c>
      <c r="AE376">
        <v>6.0319103893309061</v>
      </c>
      <c r="AF376">
        <v>23.446268741552643</v>
      </c>
      <c r="AG376">
        <v>7.3773286914251175</v>
      </c>
      <c r="AH376">
        <v>19.240933658820765</v>
      </c>
      <c r="AI376">
        <v>-29.521087893754483</v>
      </c>
      <c r="AJ376">
        <v>35.417683337963823</v>
      </c>
    </row>
    <row r="377" spans="1:36" x14ac:dyDescent="0.2">
      <c r="A377">
        <v>369</v>
      </c>
      <c r="B377" s="1">
        <v>12.159231709348184</v>
      </c>
      <c r="C377" s="1">
        <v>13.369866168792917</v>
      </c>
      <c r="D377" s="1">
        <v>18.406068238863668</v>
      </c>
      <c r="E377" s="1">
        <v>12.591126269039826</v>
      </c>
      <c r="F377" s="1">
        <v>10.346167858934995</v>
      </c>
      <c r="G377" s="1">
        <v>22.04357323559071</v>
      </c>
      <c r="H377" s="1">
        <v>22.087117083950279</v>
      </c>
      <c r="I377" s="6">
        <v>9.5884542015014649</v>
      </c>
      <c r="J377" s="6">
        <v>12.287626978582301</v>
      </c>
      <c r="K377" s="6">
        <v>21.704862612328327</v>
      </c>
      <c r="L377" s="6">
        <v>24.039093979523145</v>
      </c>
      <c r="M377" s="6">
        <v>18.105216424064302</v>
      </c>
      <c r="N377" s="6">
        <v>20.160450268328184</v>
      </c>
      <c r="O377" s="6">
        <v>19.027958408074735</v>
      </c>
      <c r="P377" s="1">
        <v>6.8888375238489914</v>
      </c>
      <c r="Q377" s="1">
        <v>16.248079993446023</v>
      </c>
      <c r="R377" s="1">
        <v>21.922583435580705</v>
      </c>
      <c r="S377" s="1">
        <v>19.135144175711655</v>
      </c>
      <c r="T377" s="1">
        <v>29.369114316801294</v>
      </c>
      <c r="U377" s="1">
        <v>18.247890279751886</v>
      </c>
      <c r="V377" s="1">
        <v>25.4883686963889</v>
      </c>
      <c r="W377" s="7">
        <v>23.304387602222032</v>
      </c>
      <c r="X377" s="7">
        <v>30.998863821641486</v>
      </c>
      <c r="Y377" s="7">
        <v>21.158659218108834</v>
      </c>
      <c r="Z377" s="7">
        <v>14.157149780433805</v>
      </c>
      <c r="AA377" s="7">
        <v>10.374242089409323</v>
      </c>
      <c r="AB377" s="7">
        <v>39.049088190871174</v>
      </c>
      <c r="AC377" s="7">
        <v>35.454836282896792</v>
      </c>
      <c r="AD377">
        <v>23.304387602222032</v>
      </c>
      <c r="AE377">
        <v>38.218295732462224</v>
      </c>
      <c r="AF377">
        <v>23.857653631690457</v>
      </c>
      <c r="AG377">
        <v>9.7542995608676151</v>
      </c>
      <c r="AH377">
        <v>-1.1079552988290207</v>
      </c>
      <c r="AI377">
        <v>66.782720477177946</v>
      </c>
      <c r="AJ377">
        <v>63.244508848690366</v>
      </c>
    </row>
    <row r="378" spans="1:36" x14ac:dyDescent="0.2">
      <c r="A378">
        <v>370</v>
      </c>
      <c r="B378" s="1">
        <v>2.8556463532444258</v>
      </c>
      <c r="C378" s="1">
        <v>16.338033628628533</v>
      </c>
      <c r="D378" s="1">
        <v>10.981809450736884</v>
      </c>
      <c r="E378" s="1">
        <v>13.133245587092647</v>
      </c>
      <c r="F378" s="1">
        <v>17.15672971378282</v>
      </c>
      <c r="G378" s="1">
        <v>16.949293012719195</v>
      </c>
      <c r="H378" s="1">
        <v>23.671286968760867</v>
      </c>
      <c r="I378" s="6">
        <v>13.020550278824942</v>
      </c>
      <c r="J378" s="6">
        <v>13.342134013943761</v>
      </c>
      <c r="K378" s="6">
        <v>17.903749908677774</v>
      </c>
      <c r="L378" s="6">
        <v>18.353269469840509</v>
      </c>
      <c r="M378" s="6">
        <v>26.085394877251488</v>
      </c>
      <c r="N378" s="6">
        <v>23.875859483969386</v>
      </c>
      <c r="O378" s="6">
        <v>17.371231530686597</v>
      </c>
      <c r="P378" s="1">
        <v>12.114198711304471</v>
      </c>
      <c r="Q378" s="1">
        <v>9.442317887352166</v>
      </c>
      <c r="R378" s="1">
        <v>13.169464165841518</v>
      </c>
      <c r="S378" s="1">
        <v>19.717061402127321</v>
      </c>
      <c r="T378" s="1">
        <v>17.540500956753529</v>
      </c>
      <c r="U378" s="1">
        <v>33.378137954903714</v>
      </c>
      <c r="V378" s="1">
        <v>21.110196920453774</v>
      </c>
      <c r="W378" s="7">
        <v>15.198335003246386</v>
      </c>
      <c r="X378" s="7">
        <v>15.667428391711818</v>
      </c>
      <c r="Y378" s="7">
        <v>12.636077380758437</v>
      </c>
      <c r="Z378" s="7">
        <v>16.751564666621739</v>
      </c>
      <c r="AA378" s="7">
        <v>23.400787088310878</v>
      </c>
      <c r="AB378" s="7">
        <v>30.043821830832549</v>
      </c>
      <c r="AC378" s="7">
        <v>9.8844936908211167</v>
      </c>
      <c r="AD378">
        <v>15.198335003246386</v>
      </c>
      <c r="AE378">
        <v>15.221142587567726</v>
      </c>
      <c r="AF378">
        <v>8.9431354163272641</v>
      </c>
      <c r="AG378">
        <v>14.943129333243474</v>
      </c>
      <c r="AH378">
        <v>28.201770948699483</v>
      </c>
      <c r="AI378">
        <v>44.269554577081379</v>
      </c>
      <c r="AJ378">
        <v>-13.466518927536645</v>
      </c>
    </row>
    <row r="379" spans="1:36" x14ac:dyDescent="0.2">
      <c r="A379">
        <v>371</v>
      </c>
      <c r="B379" s="1">
        <v>6.569676925906009</v>
      </c>
      <c r="C379" s="1">
        <v>9.3827555131255433</v>
      </c>
      <c r="D379" s="1">
        <v>14.499227542106421</v>
      </c>
      <c r="E379" s="1">
        <v>11.251232222863429</v>
      </c>
      <c r="F379" s="1">
        <v>16.950120199634096</v>
      </c>
      <c r="G379" s="1">
        <v>20.765626252033304</v>
      </c>
      <c r="H379" s="1">
        <v>19.749053402575733</v>
      </c>
      <c r="I379" s="6">
        <v>8.0796046096584071</v>
      </c>
      <c r="J379" s="6">
        <v>11.73821575126885</v>
      </c>
      <c r="K379" s="6">
        <v>7.485697056209335</v>
      </c>
      <c r="L379" s="6">
        <v>16.074419798152306</v>
      </c>
      <c r="M379" s="6">
        <v>14.932081478138134</v>
      </c>
      <c r="N379" s="6">
        <v>25.159041571851386</v>
      </c>
      <c r="O379" s="6">
        <v>28.37498718719193</v>
      </c>
      <c r="P379" s="1">
        <v>6.8986322221353751</v>
      </c>
      <c r="Q379" s="1">
        <v>10.053500486882808</v>
      </c>
      <c r="R379" s="1">
        <v>21.381517911565606</v>
      </c>
      <c r="S379" s="1">
        <v>25.269625791221639</v>
      </c>
      <c r="T379" s="1">
        <v>25.995288051286643</v>
      </c>
      <c r="U379" s="1">
        <v>29.257220324599619</v>
      </c>
      <c r="V379" s="1">
        <v>29.045146487422816</v>
      </c>
      <c r="W379" s="7">
        <v>6.7097744565923465</v>
      </c>
      <c r="X379" s="7">
        <v>9.6214106225899449</v>
      </c>
      <c r="Y379" s="7">
        <v>32.728356993089626</v>
      </c>
      <c r="Z379" s="7">
        <v>26.276871664547787</v>
      </c>
      <c r="AA379" s="7">
        <v>18.558924026557403</v>
      </c>
      <c r="AB379" s="7">
        <v>31.712082262210799</v>
      </c>
      <c r="AC379" s="7">
        <v>35.134725994770754</v>
      </c>
      <c r="AD379">
        <v>6.7097744565923465</v>
      </c>
      <c r="AE379">
        <v>6.1521159338849172</v>
      </c>
      <c r="AF379">
        <v>44.104624737906846</v>
      </c>
      <c r="AG379">
        <v>33.993743329095579</v>
      </c>
      <c r="AH379">
        <v>17.307579059754154</v>
      </c>
      <c r="AI379">
        <v>48.440205655526995</v>
      </c>
      <c r="AJ379">
        <v>62.284177984312279</v>
      </c>
    </row>
    <row r="380" spans="1:36" x14ac:dyDescent="0.2">
      <c r="A380">
        <v>372</v>
      </c>
      <c r="B380" s="1">
        <v>9.7242694059505794</v>
      </c>
      <c r="C380" s="1">
        <v>6.6758308840664622</v>
      </c>
      <c r="D380" s="1">
        <v>21.481749564482151</v>
      </c>
      <c r="E380" s="1">
        <v>17.616652444350407</v>
      </c>
      <c r="F380" s="1">
        <v>23.468069815886679</v>
      </c>
      <c r="G380" s="1">
        <v>22.094688105316596</v>
      </c>
      <c r="H380" s="1">
        <v>22.984650795733945</v>
      </c>
      <c r="I380" s="6">
        <v>8.6305329943826781</v>
      </c>
      <c r="J380" s="6">
        <v>13.805583219448486</v>
      </c>
      <c r="K380" s="6">
        <v>14.890642074478281</v>
      </c>
      <c r="L380" s="6">
        <v>20.329888093989577</v>
      </c>
      <c r="M380" s="6">
        <v>15.914433921368163</v>
      </c>
      <c r="N380" s="6">
        <v>17.729339243470832</v>
      </c>
      <c r="O380" s="6">
        <v>21.855296531813188</v>
      </c>
      <c r="P380" s="1">
        <v>13.41227624839031</v>
      </c>
      <c r="Q380" s="1">
        <v>16.326411201104456</v>
      </c>
      <c r="R380" s="1">
        <v>6.5059489379801381</v>
      </c>
      <c r="S380" s="1">
        <v>22.245000826706722</v>
      </c>
      <c r="T380" s="1">
        <v>19.519840621879926</v>
      </c>
      <c r="U380" s="1">
        <v>14.108383514184801</v>
      </c>
      <c r="V380" s="1">
        <v>28.96134950533358</v>
      </c>
      <c r="W380" s="7">
        <v>8.5613962400981301</v>
      </c>
      <c r="X380" s="7">
        <v>15.04134337557697</v>
      </c>
      <c r="Y380" s="7">
        <v>27.084832904884319</v>
      </c>
      <c r="Z380" s="7">
        <v>28.62724935732648</v>
      </c>
      <c r="AA380" s="7">
        <v>38.410082710530816</v>
      </c>
      <c r="AB380" s="7">
        <v>18.401284796752279</v>
      </c>
      <c r="AC380" s="7">
        <v>42.816520463405496</v>
      </c>
      <c r="AD380">
        <v>8.5613962400981301</v>
      </c>
      <c r="AE380">
        <v>14.282015063365456</v>
      </c>
      <c r="AF380">
        <v>34.228457583547559</v>
      </c>
      <c r="AG380">
        <v>38.694498714652958</v>
      </c>
      <c r="AH380">
        <v>61.972686098694332</v>
      </c>
      <c r="AI380">
        <v>15.163211991880697</v>
      </c>
      <c r="AJ380">
        <v>85.329561390216483</v>
      </c>
    </row>
    <row r="381" spans="1:36" x14ac:dyDescent="0.2">
      <c r="A381">
        <v>373</v>
      </c>
      <c r="B381" s="1">
        <v>8.0302075310620467</v>
      </c>
      <c r="C381" s="1">
        <v>9.6012098227843943</v>
      </c>
      <c r="D381" s="1">
        <v>11.924267122517367</v>
      </c>
      <c r="E381" s="1">
        <v>17.862647862284732</v>
      </c>
      <c r="F381" s="1">
        <v>14.784720431220254</v>
      </c>
      <c r="G381" s="1">
        <v>21.337975261531522</v>
      </c>
      <c r="H381" s="1">
        <v>27.161488752994813</v>
      </c>
      <c r="I381" s="6">
        <v>7.291495203510717</v>
      </c>
      <c r="J381" s="6">
        <v>7.3616521656550997</v>
      </c>
      <c r="K381" s="6">
        <v>13.28374199233969</v>
      </c>
      <c r="L381" s="6">
        <v>13.337297000799888</v>
      </c>
      <c r="M381" s="6">
        <v>16.785531475544261</v>
      </c>
      <c r="N381" s="6">
        <v>23.170901838123342</v>
      </c>
      <c r="O381" s="6">
        <v>17.723319111051428</v>
      </c>
      <c r="P381" s="1">
        <v>11.887018515996353</v>
      </c>
      <c r="Q381" s="1">
        <v>18.603340595350559</v>
      </c>
      <c r="R381" s="1">
        <v>26.554083014536559</v>
      </c>
      <c r="S381" s="1">
        <v>-1.7937600173902446</v>
      </c>
      <c r="T381" s="1">
        <v>8.9306197751370586</v>
      </c>
      <c r="U381" s="1">
        <v>34.7445111517005</v>
      </c>
      <c r="V381" s="1">
        <v>45.735663849310342</v>
      </c>
      <c r="W381" s="7">
        <v>24.056575950648821</v>
      </c>
      <c r="X381" s="7">
        <v>15.987196920887573</v>
      </c>
      <c r="Y381" s="7">
        <v>18.931741310069498</v>
      </c>
      <c r="Z381" s="7">
        <v>10.945019984853461</v>
      </c>
      <c r="AA381" s="7">
        <v>27.72604390212663</v>
      </c>
      <c r="AB381" s="7">
        <v>35.612338927209059</v>
      </c>
      <c r="AC381" s="7">
        <v>-8.8973446755398196E-4</v>
      </c>
      <c r="AD381">
        <v>24.056575950648821</v>
      </c>
      <c r="AE381">
        <v>15.700795381331361</v>
      </c>
      <c r="AF381">
        <v>19.960547292621616</v>
      </c>
      <c r="AG381">
        <v>3.3300399697069278</v>
      </c>
      <c r="AH381">
        <v>37.933598779784916</v>
      </c>
      <c r="AI381">
        <v>58.190847318022655</v>
      </c>
      <c r="AJ381">
        <v>-43.122669203402658</v>
      </c>
    </row>
    <row r="382" spans="1:36" x14ac:dyDescent="0.2">
      <c r="A382">
        <v>374</v>
      </c>
      <c r="B382" s="1">
        <v>11.725907337063493</v>
      </c>
      <c r="C382" s="1">
        <v>11.824018722964695</v>
      </c>
      <c r="D382" s="1">
        <v>14.567529054789969</v>
      </c>
      <c r="E382" s="1">
        <v>16.836148972942119</v>
      </c>
      <c r="F382" s="1">
        <v>24.158711969775613</v>
      </c>
      <c r="G382" s="1">
        <v>23.46381070162164</v>
      </c>
      <c r="H382" s="1">
        <v>26.741643599279911</v>
      </c>
      <c r="I382" s="6">
        <v>14.313146335387513</v>
      </c>
      <c r="J382" s="6">
        <v>18.125015876872578</v>
      </c>
      <c r="K382" s="6">
        <v>14.312840758877691</v>
      </c>
      <c r="L382" s="6">
        <v>13.784935899355958</v>
      </c>
      <c r="M382" s="6">
        <v>15.590757053229719</v>
      </c>
      <c r="N382" s="6">
        <v>15.885045418648016</v>
      </c>
      <c r="O382" s="6">
        <v>19.871513497416998</v>
      </c>
      <c r="P382" s="1">
        <v>13.617192695034431</v>
      </c>
      <c r="Q382" s="1">
        <v>4.0326240683427876</v>
      </c>
      <c r="R382" s="1">
        <v>14.149189598763041</v>
      </c>
      <c r="S382" s="1">
        <v>13.487082842119882</v>
      </c>
      <c r="T382" s="1">
        <v>15.168239401556603</v>
      </c>
      <c r="U382" s="1">
        <v>14.427855815009327</v>
      </c>
      <c r="V382" s="1">
        <v>10.238301998081473</v>
      </c>
      <c r="W382" s="7">
        <v>23.416678567445327</v>
      </c>
      <c r="X382" s="7">
        <v>13.983291419027179</v>
      </c>
      <c r="Y382" s="7">
        <v>19.580113161411543</v>
      </c>
      <c r="Z382" s="7">
        <v>15.158145167396086</v>
      </c>
      <c r="AA382" s="7">
        <v>15.607419605399956</v>
      </c>
      <c r="AB382" s="7">
        <v>14.936788314762138</v>
      </c>
      <c r="AC382" s="7">
        <v>15.739129559054614</v>
      </c>
      <c r="AD382">
        <v>23.416678567445327</v>
      </c>
      <c r="AE382">
        <v>12.694937128540767</v>
      </c>
      <c r="AF382">
        <v>21.095198032470201</v>
      </c>
      <c r="AG382">
        <v>11.756290334792171</v>
      </c>
      <c r="AH382">
        <v>10.666694112149903</v>
      </c>
      <c r="AI382">
        <v>6.5019707869053471</v>
      </c>
      <c r="AJ382">
        <v>4.0973886771638419</v>
      </c>
    </row>
    <row r="383" spans="1:36" x14ac:dyDescent="0.2">
      <c r="A383">
        <v>375</v>
      </c>
      <c r="B383" s="1">
        <v>12.491774584562538</v>
      </c>
      <c r="C383" s="1">
        <v>12.568542957409086</v>
      </c>
      <c r="D383" s="1">
        <v>16.697687252745006</v>
      </c>
      <c r="E383" s="1">
        <v>14.97843187821681</v>
      </c>
      <c r="F383" s="1">
        <v>15.248796215494178</v>
      </c>
      <c r="G383" s="1">
        <v>22.295744163523892</v>
      </c>
      <c r="H383" s="1">
        <v>23.900766502655006</v>
      </c>
      <c r="I383" s="6">
        <v>9.5355323039607569</v>
      </c>
      <c r="J383" s="6">
        <v>12.535145658733221</v>
      </c>
      <c r="K383" s="6">
        <v>10.130536784633364</v>
      </c>
      <c r="L383" s="6">
        <v>16.811867740848399</v>
      </c>
      <c r="M383" s="6">
        <v>18.559397921828005</v>
      </c>
      <c r="N383" s="6">
        <v>16.028499467001012</v>
      </c>
      <c r="O383" s="6">
        <v>24.445711739171422</v>
      </c>
      <c r="P383" s="1">
        <v>10.375197395299486</v>
      </c>
      <c r="Q383" s="1">
        <v>14.402308450080115</v>
      </c>
      <c r="R383" s="1">
        <v>22.921464329144047</v>
      </c>
      <c r="S383" s="1">
        <v>17.951261534459768</v>
      </c>
      <c r="T383" s="1">
        <v>26.589496063856156</v>
      </c>
      <c r="U383" s="1">
        <v>19.018936099308824</v>
      </c>
      <c r="V383" s="1">
        <v>31.377865441059562</v>
      </c>
      <c r="W383" s="7">
        <v>-1.2602940412595397E-3</v>
      </c>
      <c r="X383" s="7">
        <v>28.36456181668451</v>
      </c>
      <c r="Y383" s="7">
        <v>15.474850530206854</v>
      </c>
      <c r="Z383" s="7">
        <v>36.857865266468828</v>
      </c>
      <c r="AA383" s="7">
        <v>38.844001111057374</v>
      </c>
      <c r="AB383" s="7">
        <v>17.528982310639222</v>
      </c>
      <c r="AC383" s="7">
        <v>3.513593973147199</v>
      </c>
      <c r="AD383">
        <v>-1.2602940412595397E-3</v>
      </c>
      <c r="AE383">
        <v>34.26684272502677</v>
      </c>
      <c r="AF383">
        <v>13.910988427861994</v>
      </c>
      <c r="AG383">
        <v>55.155730532937653</v>
      </c>
      <c r="AH383">
        <v>62.9490024998791</v>
      </c>
      <c r="AI383">
        <v>12.98245577659806</v>
      </c>
      <c r="AJ383">
        <v>-32.579218080558405</v>
      </c>
    </row>
    <row r="384" spans="1:36" x14ac:dyDescent="0.2">
      <c r="A384">
        <v>376</v>
      </c>
      <c r="B384" s="1">
        <v>7.3584942910727671</v>
      </c>
      <c r="C384" s="1">
        <v>10.758747225223399</v>
      </c>
      <c r="D384" s="1">
        <v>13.212636733577709</v>
      </c>
      <c r="E384" s="1">
        <v>13.449950035030874</v>
      </c>
      <c r="F384" s="1">
        <v>11.550129575699897</v>
      </c>
      <c r="G384" s="1">
        <v>17.826735923029588</v>
      </c>
      <c r="H384" s="1">
        <v>21.571341894972925</v>
      </c>
      <c r="I384" s="6">
        <v>5.9449614776251121</v>
      </c>
      <c r="J384" s="6">
        <v>6.8797993397271364</v>
      </c>
      <c r="K384" s="6">
        <v>11.296077488131703</v>
      </c>
      <c r="L384" s="6">
        <v>10.694124842138612</v>
      </c>
      <c r="M384" s="6">
        <v>20.782596914375127</v>
      </c>
      <c r="N384" s="6">
        <v>24.500360795083829</v>
      </c>
      <c r="O384" s="6">
        <v>23.509463393549012</v>
      </c>
      <c r="P384" s="1">
        <v>9.3511487193513751</v>
      </c>
      <c r="Q384" s="1">
        <v>23.15823709204491</v>
      </c>
      <c r="R384" s="1">
        <v>12.273690193097181</v>
      </c>
      <c r="S384" s="1">
        <v>13.122400380611431</v>
      </c>
      <c r="T384" s="1">
        <v>17.367673693228937</v>
      </c>
      <c r="U384" s="1">
        <v>-4.9732609585000844</v>
      </c>
      <c r="V384" s="1">
        <v>16.763218971952739</v>
      </c>
      <c r="W384" s="7">
        <v>9.0162349304865081</v>
      </c>
      <c r="X384" s="7">
        <v>10.574192376266623</v>
      </c>
      <c r="Y384" s="7">
        <v>32.11965045432747</v>
      </c>
      <c r="Z384" s="7">
        <v>35.662987228326379</v>
      </c>
      <c r="AA384" s="7">
        <v>12.380799565951129</v>
      </c>
      <c r="AB384" s="7">
        <v>12.663164285889836</v>
      </c>
      <c r="AC384" s="7">
        <v>13.384182725917478</v>
      </c>
      <c r="AD384">
        <v>9.0162349304865081</v>
      </c>
      <c r="AE384">
        <v>7.5812885643999346</v>
      </c>
      <c r="AF384">
        <v>43.039388295073067</v>
      </c>
      <c r="AG384">
        <v>52.765974456652764</v>
      </c>
      <c r="AH384">
        <v>3.406799023390044</v>
      </c>
      <c r="AI384">
        <v>0.8179107147245932</v>
      </c>
      <c r="AJ384">
        <v>-2.9674518222475585</v>
      </c>
    </row>
    <row r="385" spans="1:36" x14ac:dyDescent="0.2">
      <c r="A385">
        <v>377</v>
      </c>
      <c r="B385" s="1">
        <v>10.715690631015885</v>
      </c>
      <c r="C385" s="1">
        <v>11.442013008431889</v>
      </c>
      <c r="D385" s="1">
        <v>12.712866055635279</v>
      </c>
      <c r="E385" s="1">
        <v>19.247437249052716</v>
      </c>
      <c r="F385" s="1">
        <v>17.067585508282107</v>
      </c>
      <c r="G385" s="1">
        <v>25.327255049687228</v>
      </c>
      <c r="H385" s="1">
        <v>22.742841005382765</v>
      </c>
      <c r="I385" s="6">
        <v>13.33341724929139</v>
      </c>
      <c r="J385" s="6">
        <v>9.1413895550219237</v>
      </c>
      <c r="K385" s="6">
        <v>11.088489808396568</v>
      </c>
      <c r="L385" s="6">
        <v>14.886410349701665</v>
      </c>
      <c r="M385" s="6">
        <v>20.576834830584954</v>
      </c>
      <c r="N385" s="6">
        <v>22.590701115383723</v>
      </c>
      <c r="O385" s="6">
        <v>27.42313080166096</v>
      </c>
      <c r="P385" s="1">
        <v>8.6719619231860285</v>
      </c>
      <c r="Q385" s="1">
        <v>11.350535319866538</v>
      </c>
      <c r="R385" s="1">
        <v>10.961556338018625</v>
      </c>
      <c r="S385" s="1">
        <v>13.017909642632102</v>
      </c>
      <c r="T385" s="1">
        <v>21.652171970276765</v>
      </c>
      <c r="U385" s="1">
        <v>-0.81632663034969255</v>
      </c>
      <c r="V385" s="1">
        <v>39.762385772429575</v>
      </c>
      <c r="W385" s="7">
        <v>15.500031203781738</v>
      </c>
      <c r="X385" s="7">
        <v>27.764607900243675</v>
      </c>
      <c r="Y385" s="7">
        <v>14.404162055933126</v>
      </c>
      <c r="Z385" s="7">
        <v>17.963933771094013</v>
      </c>
      <c r="AA385" s="7">
        <v>17.586125526278138</v>
      </c>
      <c r="AB385" s="7">
        <v>11.650360246651694</v>
      </c>
      <c r="AC385" s="7">
        <v>28.918200285690386</v>
      </c>
      <c r="AD385">
        <v>15.500031203781738</v>
      </c>
      <c r="AE385">
        <v>33.366911850365511</v>
      </c>
      <c r="AF385">
        <v>12.03728359788297</v>
      </c>
      <c r="AG385">
        <v>17.36786754218803</v>
      </c>
      <c r="AH385">
        <v>15.118782434125816</v>
      </c>
      <c r="AI385">
        <v>-1.7140993833707634</v>
      </c>
      <c r="AJ385">
        <v>43.634600857071156</v>
      </c>
    </row>
    <row r="386" spans="1:36" x14ac:dyDescent="0.2">
      <c r="A386">
        <v>378</v>
      </c>
      <c r="B386" s="1">
        <v>10.169963477018984</v>
      </c>
      <c r="C386" s="1">
        <v>11.210478706373809</v>
      </c>
      <c r="D386" s="1">
        <v>13.183881027488507</v>
      </c>
      <c r="E386" s="1">
        <v>14.717317918314288</v>
      </c>
      <c r="F386" s="1">
        <v>17.863726773006682</v>
      </c>
      <c r="G386" s="1">
        <v>21.563686919635984</v>
      </c>
      <c r="H386" s="1">
        <v>22.527343991741343</v>
      </c>
      <c r="I386" s="6">
        <v>12.579291871974432</v>
      </c>
      <c r="J386" s="6">
        <v>11.456073461866424</v>
      </c>
      <c r="K386" s="6">
        <v>9.831924590205853</v>
      </c>
      <c r="L386" s="6">
        <v>17.912231019882839</v>
      </c>
      <c r="M386" s="6">
        <v>18.46351468147023</v>
      </c>
      <c r="N386" s="6">
        <v>15.189649652689409</v>
      </c>
      <c r="O386" s="6">
        <v>19.146625598744013</v>
      </c>
      <c r="P386" s="1">
        <v>9.8430768426477488</v>
      </c>
      <c r="Q386" s="1">
        <v>6.4848551280813131</v>
      </c>
      <c r="R386" s="1">
        <v>22.347940675264795</v>
      </c>
      <c r="S386" s="1">
        <v>25.861727122373662</v>
      </c>
      <c r="T386" s="1">
        <v>20.685603477079944</v>
      </c>
      <c r="U386" s="1">
        <v>7.0613826906516817</v>
      </c>
      <c r="V386" s="1">
        <v>15.338046452329706</v>
      </c>
      <c r="W386" s="7">
        <v>12.190233570031362</v>
      </c>
      <c r="X386" s="7">
        <v>14.503599894491559</v>
      </c>
      <c r="Y386" s="7">
        <v>17.170592568305974</v>
      </c>
      <c r="Z386" s="7">
        <v>11.599234443601896</v>
      </c>
      <c r="AA386" s="7">
        <v>30.169665809768638</v>
      </c>
      <c r="AB386" s="7">
        <v>30.706130341891289</v>
      </c>
      <c r="AC386" s="7">
        <v>42.815855074349308</v>
      </c>
      <c r="AD386">
        <v>12.190233570031362</v>
      </c>
      <c r="AE386">
        <v>13.475399841737339</v>
      </c>
      <c r="AF386">
        <v>16.878536994535452</v>
      </c>
      <c r="AG386">
        <v>4.6384688872037936</v>
      </c>
      <c r="AH386">
        <v>43.431748071979435</v>
      </c>
      <c r="AI386">
        <v>45.925325854728229</v>
      </c>
      <c r="AJ386">
        <v>85.327565223047912</v>
      </c>
    </row>
    <row r="387" spans="1:36" x14ac:dyDescent="0.2">
      <c r="A387">
        <v>379</v>
      </c>
      <c r="B387" s="1">
        <v>10.626165859462597</v>
      </c>
      <c r="C387" s="1">
        <v>16.125042350121852</v>
      </c>
      <c r="D387" s="1">
        <v>13.249915058846451</v>
      </c>
      <c r="E387" s="1">
        <v>15.196505958129828</v>
      </c>
      <c r="F387" s="1">
        <v>23.013574291389542</v>
      </c>
      <c r="G387" s="1">
        <v>22.529671416887894</v>
      </c>
      <c r="H387" s="1">
        <v>14.343622856211567</v>
      </c>
      <c r="I387" s="6">
        <v>14.788574158943545</v>
      </c>
      <c r="J387" s="6">
        <v>9.0339979453104498</v>
      </c>
      <c r="K387" s="6">
        <v>17.117210939100836</v>
      </c>
      <c r="L387" s="6">
        <v>10.581811544886413</v>
      </c>
      <c r="M387" s="6">
        <v>17.078256755980526</v>
      </c>
      <c r="N387" s="6">
        <v>23.677929000322596</v>
      </c>
      <c r="O387" s="6">
        <v>26.784953003811438</v>
      </c>
      <c r="P387" s="1">
        <v>10.395519530140541</v>
      </c>
      <c r="Q387" s="1">
        <v>4.9879926392042915</v>
      </c>
      <c r="R387" s="1">
        <v>8.9419984446195553</v>
      </c>
      <c r="S387" s="1">
        <v>18.046062199904892</v>
      </c>
      <c r="T387" s="1">
        <v>22.820325393539719</v>
      </c>
      <c r="U387" s="1">
        <v>36.917574274644437</v>
      </c>
      <c r="V387" s="1">
        <v>25.985735279423984</v>
      </c>
      <c r="W387" s="7">
        <v>24</v>
      </c>
      <c r="X387" s="7">
        <v>-1.2966020494044271E-4</v>
      </c>
      <c r="Y387" s="7">
        <v>16.158020859788902</v>
      </c>
      <c r="Z387" s="7">
        <v>11.526910493266028</v>
      </c>
      <c r="AA387" s="7">
        <v>31.16340415724774</v>
      </c>
      <c r="AB387" s="7">
        <v>11.0710665571474</v>
      </c>
      <c r="AC387" s="7">
        <v>15.191315844537968</v>
      </c>
      <c r="AD387">
        <v>24</v>
      </c>
      <c r="AE387">
        <v>-8.2801944903074105</v>
      </c>
      <c r="AF387">
        <v>15.106536504630579</v>
      </c>
      <c r="AG387">
        <v>4.49382098653206</v>
      </c>
      <c r="AH387">
        <v>45.667659353807409</v>
      </c>
      <c r="AI387">
        <v>-3.1623336071314982</v>
      </c>
      <c r="AJ387">
        <v>2.4539475336139041</v>
      </c>
    </row>
    <row r="388" spans="1:36" x14ac:dyDescent="0.2">
      <c r="A388">
        <v>380</v>
      </c>
      <c r="B388" s="1">
        <v>9.1070824920806608</v>
      </c>
      <c r="C388" s="1">
        <v>12.34171282335209</v>
      </c>
      <c r="D388" s="1">
        <v>18.752983088900024</v>
      </c>
      <c r="E388" s="1">
        <v>14.34521945373853</v>
      </c>
      <c r="F388" s="1">
        <v>20.12539791100745</v>
      </c>
      <c r="G388" s="1">
        <v>25.594260108939874</v>
      </c>
      <c r="H388" s="1">
        <v>18.785073409563701</v>
      </c>
      <c r="I388" s="6">
        <v>10.801754827952472</v>
      </c>
      <c r="J388" s="6">
        <v>13.059049754140712</v>
      </c>
      <c r="K388" s="6">
        <v>10.508129229523796</v>
      </c>
      <c r="L388" s="6">
        <v>16.222858934455171</v>
      </c>
      <c r="M388" s="6">
        <v>16.141411741133179</v>
      </c>
      <c r="N388" s="6">
        <v>17.343193217719815</v>
      </c>
      <c r="O388" s="6">
        <v>24.347476846922675</v>
      </c>
      <c r="P388" s="1">
        <v>11.157156549278236</v>
      </c>
      <c r="Q388" s="1">
        <v>13.620647587376423</v>
      </c>
      <c r="R388" s="1">
        <v>24.173259302024615</v>
      </c>
      <c r="S388" s="1">
        <v>5.4813788677518325</v>
      </c>
      <c r="T388" s="1">
        <v>9.89069311255464</v>
      </c>
      <c r="U388" s="1">
        <v>25.899890322042225</v>
      </c>
      <c r="V388" s="1">
        <v>10.847776065840842</v>
      </c>
      <c r="W388" s="7">
        <v>18.950867476369385</v>
      </c>
      <c r="X388" s="7">
        <v>15.140124813326494</v>
      </c>
      <c r="Y388" s="7">
        <v>27.084832904884319</v>
      </c>
      <c r="Z388" s="7">
        <v>14.088659011135526</v>
      </c>
      <c r="AA388" s="7">
        <v>12.230535893699919</v>
      </c>
      <c r="AB388" s="7">
        <v>-1.4622679759553135E-3</v>
      </c>
      <c r="AC388" s="7">
        <v>31.278049242046549</v>
      </c>
      <c r="AD388">
        <v>18.950867476369385</v>
      </c>
      <c r="AE388">
        <v>14.43018721998974</v>
      </c>
      <c r="AF388">
        <v>34.228457583547559</v>
      </c>
      <c r="AG388">
        <v>9.6173180222710535</v>
      </c>
      <c r="AH388">
        <v>3.0687057608248187</v>
      </c>
      <c r="AI388">
        <v>-30.843655669939885</v>
      </c>
      <c r="AJ388">
        <v>50.71414772613965</v>
      </c>
    </row>
    <row r="389" spans="1:36" x14ac:dyDescent="0.2">
      <c r="A389">
        <v>381</v>
      </c>
      <c r="B389" s="1">
        <v>5.7065005795569341</v>
      </c>
      <c r="C389" s="1">
        <v>13.010251794424269</v>
      </c>
      <c r="D389" s="1">
        <v>17.819601633228803</v>
      </c>
      <c r="E389" s="1">
        <v>17.091037606745275</v>
      </c>
      <c r="F389" s="1">
        <v>23.229398978276127</v>
      </c>
      <c r="G389" s="1">
        <v>16.73314877382133</v>
      </c>
      <c r="H389" s="1">
        <v>23.183896576268584</v>
      </c>
      <c r="I389" s="6">
        <v>12.418116963567188</v>
      </c>
      <c r="J389" s="6">
        <v>14.876289632577178</v>
      </c>
      <c r="K389" s="6">
        <v>8.9886910957881252</v>
      </c>
      <c r="L389" s="6">
        <v>10.781650274304798</v>
      </c>
      <c r="M389" s="6">
        <v>17.59303820281405</v>
      </c>
      <c r="N389" s="6">
        <v>8.0435164898022045</v>
      </c>
      <c r="O389" s="6">
        <v>17.049528532589299</v>
      </c>
      <c r="P389" s="1">
        <v>14.664057012344045</v>
      </c>
      <c r="Q389" s="1">
        <v>11.539943618003576</v>
      </c>
      <c r="R389" s="1">
        <v>3.0986345884738125</v>
      </c>
      <c r="S389" s="1">
        <v>21.943221082993031</v>
      </c>
      <c r="T389" s="1">
        <v>27.529560624984857</v>
      </c>
      <c r="U389" s="1">
        <v>47.058840264965639</v>
      </c>
      <c r="V389" s="1">
        <v>21.604382256442168</v>
      </c>
      <c r="W389" s="7">
        <v>12.887747054966864</v>
      </c>
      <c r="X389" s="7">
        <v>14.407995908360029</v>
      </c>
      <c r="Y389" s="7">
        <v>16.607673547264724</v>
      </c>
      <c r="Z389" s="7">
        <v>28.62724935732648</v>
      </c>
      <c r="AA389" s="7">
        <v>30.169665809768638</v>
      </c>
      <c r="AB389" s="7">
        <v>22.371615346106758</v>
      </c>
      <c r="AC389" s="7">
        <v>36.891771721838133</v>
      </c>
      <c r="AD389">
        <v>12.887747054966864</v>
      </c>
      <c r="AE389">
        <v>13.331993862540042</v>
      </c>
      <c r="AF389">
        <v>15.893428707713264</v>
      </c>
      <c r="AG389">
        <v>38.694498714652958</v>
      </c>
      <c r="AH389">
        <v>43.431748071979435</v>
      </c>
      <c r="AI389">
        <v>25.089038365266891</v>
      </c>
      <c r="AJ389">
        <v>67.555315165514386</v>
      </c>
    </row>
    <row r="390" spans="1:36" x14ac:dyDescent="0.2">
      <c r="A390">
        <v>382</v>
      </c>
      <c r="B390" s="1">
        <v>13.443570007960293</v>
      </c>
      <c r="C390" s="1">
        <v>11.278282218378514</v>
      </c>
      <c r="D390" s="1">
        <v>13.278468155255652</v>
      </c>
      <c r="E390" s="1">
        <v>15.54424077192269</v>
      </c>
      <c r="F390" s="1">
        <v>23.633730893264474</v>
      </c>
      <c r="G390" s="1">
        <v>21.949878085373037</v>
      </c>
      <c r="H390" s="1">
        <v>19.484621829728109</v>
      </c>
      <c r="I390" s="6">
        <v>7.6800272995546877</v>
      </c>
      <c r="J390" s="6">
        <v>10.475971408077614</v>
      </c>
      <c r="K390" s="6">
        <v>20.108938785719861</v>
      </c>
      <c r="L390" s="6">
        <v>18.70483756886717</v>
      </c>
      <c r="M390" s="6">
        <v>17.423587970882604</v>
      </c>
      <c r="N390" s="6">
        <v>22.711122388298033</v>
      </c>
      <c r="O390" s="6">
        <v>10.5448915044144</v>
      </c>
      <c r="P390" s="1">
        <v>11.684518222168723</v>
      </c>
      <c r="Q390" s="1">
        <v>11.002633616664101</v>
      </c>
      <c r="R390" s="1">
        <v>11.370225031114185</v>
      </c>
      <c r="S390" s="1">
        <v>6.2663822382981049</v>
      </c>
      <c r="T390" s="1">
        <v>29.485481665803473</v>
      </c>
      <c r="U390" s="1">
        <v>31.126051298324732</v>
      </c>
      <c r="V390" s="1">
        <v>-6.2437598829492664</v>
      </c>
      <c r="W390" s="7">
        <v>12.102976510905885</v>
      </c>
      <c r="X390" s="7">
        <v>14.306589480987832</v>
      </c>
      <c r="Y390" s="7">
        <v>27.084832904884319</v>
      </c>
      <c r="Z390" s="7">
        <v>28.62724935732648</v>
      </c>
      <c r="AA390" s="7">
        <v>17.523868677512084</v>
      </c>
      <c r="AB390" s="7">
        <v>17.742013471182631</v>
      </c>
      <c r="AC390" s="7">
        <v>21.353635808653006</v>
      </c>
      <c r="AD390">
        <v>12.102976510905885</v>
      </c>
      <c r="AE390">
        <v>13.179884221481752</v>
      </c>
      <c r="AF390">
        <v>34.228457583547559</v>
      </c>
      <c r="AG390">
        <v>38.694498714652958</v>
      </c>
      <c r="AH390">
        <v>14.97870452440219</v>
      </c>
      <c r="AI390">
        <v>13.515033677956582</v>
      </c>
      <c r="AJ390">
        <v>20.940907425959022</v>
      </c>
    </row>
    <row r="391" spans="1:36" x14ac:dyDescent="0.2">
      <c r="A391">
        <v>383</v>
      </c>
      <c r="B391" s="1">
        <v>14.588850521041369</v>
      </c>
      <c r="C391" s="1">
        <v>8.0526528884562794</v>
      </c>
      <c r="D391" s="1">
        <v>17.379287087254273</v>
      </c>
      <c r="E391" s="1">
        <v>18.579011740231667</v>
      </c>
      <c r="F391" s="1">
        <v>17.308511787415725</v>
      </c>
      <c r="G391" s="1">
        <v>22.024084566944943</v>
      </c>
      <c r="H391" s="1">
        <v>21.514967842835347</v>
      </c>
      <c r="I391" s="6">
        <v>8.9827141413865057</v>
      </c>
      <c r="J391" s="6">
        <v>8.4441330593900297</v>
      </c>
      <c r="K391" s="6">
        <v>9.9571287876822048</v>
      </c>
      <c r="L391" s="6">
        <v>19.083010943693058</v>
      </c>
      <c r="M391" s="6">
        <v>13.528583780362595</v>
      </c>
      <c r="N391" s="6">
        <v>26.380569427332212</v>
      </c>
      <c r="O391" s="6">
        <v>10.96052296184202</v>
      </c>
      <c r="P391" s="1">
        <v>8.5099491636801847</v>
      </c>
      <c r="Q391" s="1">
        <v>8.2896927404186478</v>
      </c>
      <c r="R391" s="1">
        <v>18.636445031194803</v>
      </c>
      <c r="S391" s="1">
        <v>18.555508344988169</v>
      </c>
      <c r="T391" s="1">
        <v>23.095656108581046</v>
      </c>
      <c r="U391" s="1">
        <v>41.379093807979572</v>
      </c>
      <c r="V391" s="1">
        <v>33.619898999386756</v>
      </c>
      <c r="W391" s="7">
        <v>14.819094602007937</v>
      </c>
      <c r="X391" s="7">
        <v>12.882444106380529</v>
      </c>
      <c r="Y391" s="7">
        <v>27.084832904884319</v>
      </c>
      <c r="Z391" s="7">
        <v>29.734865697473797</v>
      </c>
      <c r="AA391" s="7">
        <v>17.137949541437788</v>
      </c>
      <c r="AB391" s="7">
        <v>6.624260537665819</v>
      </c>
      <c r="AC391" s="7">
        <v>10.51561840891209</v>
      </c>
      <c r="AD391">
        <v>14.819094602007937</v>
      </c>
      <c r="AE391">
        <v>11.043666159570796</v>
      </c>
      <c r="AF391">
        <v>34.228457583547559</v>
      </c>
      <c r="AG391">
        <v>40.909731394947592</v>
      </c>
      <c r="AH391">
        <v>14.110386468235024</v>
      </c>
      <c r="AI391">
        <v>-14.279348655835451</v>
      </c>
      <c r="AJ391">
        <v>-11.57314477326373</v>
      </c>
    </row>
    <row r="392" spans="1:36" x14ac:dyDescent="0.2">
      <c r="A392">
        <v>384</v>
      </c>
      <c r="B392" s="1">
        <v>10.899730759959569</v>
      </c>
      <c r="C392" s="1">
        <v>8.7414812632909733</v>
      </c>
      <c r="D392" s="1">
        <v>13.148638734264612</v>
      </c>
      <c r="E392" s="1">
        <v>14.193492784935597</v>
      </c>
      <c r="F392" s="1">
        <v>19.755551778509634</v>
      </c>
      <c r="G392" s="1">
        <v>15.706057189833212</v>
      </c>
      <c r="H392" s="1">
        <v>24.417373276668133</v>
      </c>
      <c r="I392" s="6">
        <v>10.636914387835418</v>
      </c>
      <c r="J392" s="6">
        <v>8.8609778751315886</v>
      </c>
      <c r="K392" s="6">
        <v>4.0037497204241941</v>
      </c>
      <c r="L392" s="6">
        <v>14.693577478164123</v>
      </c>
      <c r="M392" s="6">
        <v>25.050532475495245</v>
      </c>
      <c r="N392" s="6">
        <v>16.679474387876706</v>
      </c>
      <c r="O392" s="6">
        <v>17.800010965707109</v>
      </c>
      <c r="P392" s="1">
        <v>13.534741212766525</v>
      </c>
      <c r="Q392" s="1">
        <v>17.455953411267068</v>
      </c>
      <c r="R392" s="1">
        <v>11.613983720338268</v>
      </c>
      <c r="S392" s="1">
        <v>23.541188796961269</v>
      </c>
      <c r="T392" s="1">
        <v>-8.0261307732678411</v>
      </c>
      <c r="U392" s="1">
        <v>16.878947976493176</v>
      </c>
      <c r="V392" s="1">
        <v>38.563184906989562</v>
      </c>
      <c r="W392" s="7">
        <v>12.770814255544744</v>
      </c>
      <c r="X392" s="7">
        <v>17.324274942443854</v>
      </c>
      <c r="Y392" s="7">
        <v>-8.902332696374681E-4</v>
      </c>
      <c r="Z392" s="7">
        <v>4.477298729504418</v>
      </c>
      <c r="AA392" s="7">
        <v>30.709316129881326</v>
      </c>
      <c r="AB392" s="7">
        <v>10.746289580747499</v>
      </c>
      <c r="AC392" s="7">
        <v>13.785172731088242</v>
      </c>
      <c r="AD392">
        <v>12.770814255544744</v>
      </c>
      <c r="AE392">
        <v>17.706412413665777</v>
      </c>
      <c r="AF392">
        <v>-13.171557908221866</v>
      </c>
      <c r="AG392">
        <v>-9.6054025409911628</v>
      </c>
      <c r="AH392">
        <v>44.645961292232982</v>
      </c>
      <c r="AI392">
        <v>-3.9742760481312511</v>
      </c>
      <c r="AJ392">
        <v>-1.7644818067352726</v>
      </c>
    </row>
    <row r="393" spans="1:36" x14ac:dyDescent="0.2">
      <c r="A393">
        <v>385</v>
      </c>
      <c r="B393" s="1">
        <v>12.727463656941895</v>
      </c>
      <c r="C393" s="1">
        <v>17.059856578598769</v>
      </c>
      <c r="D393" s="1">
        <v>16.980760244206099</v>
      </c>
      <c r="E393" s="1">
        <v>10.855774573477053</v>
      </c>
      <c r="F393" s="1">
        <v>13.478386381468876</v>
      </c>
      <c r="G393" s="1">
        <v>26.898910961397586</v>
      </c>
      <c r="H393" s="1">
        <v>22.620259360703656</v>
      </c>
      <c r="I393" s="6">
        <v>13.225707170849239</v>
      </c>
      <c r="J393" s="6">
        <v>11.177238180722194</v>
      </c>
      <c r="K393" s="6">
        <v>15.32601261415078</v>
      </c>
      <c r="L393" s="6">
        <v>23.34290343791001</v>
      </c>
      <c r="M393" s="6">
        <v>20.377219651765166</v>
      </c>
      <c r="N393" s="6">
        <v>18.822142067001277</v>
      </c>
      <c r="O393" s="6">
        <v>14.972792440832086</v>
      </c>
      <c r="P393" s="1">
        <v>7.6036125700278312</v>
      </c>
      <c r="Q393" s="1">
        <v>11.973805716257614</v>
      </c>
      <c r="R393" s="1">
        <v>10.867406858173226</v>
      </c>
      <c r="S393" s="1">
        <v>16.581774275652261</v>
      </c>
      <c r="T393" s="1">
        <v>33.04404047320115</v>
      </c>
      <c r="U393" s="1">
        <v>-4.2248892017621884</v>
      </c>
      <c r="V393" s="1">
        <v>22.953470845543929</v>
      </c>
      <c r="W393" s="7">
        <v>16.177301329008944</v>
      </c>
      <c r="X393" s="7">
        <v>25.542416452442161</v>
      </c>
      <c r="Y393" s="7">
        <v>27.084832904884319</v>
      </c>
      <c r="Z393" s="7">
        <v>28.62724935732648</v>
      </c>
      <c r="AA393" s="7">
        <v>10.913910957061791</v>
      </c>
      <c r="AB393" s="7">
        <v>40.831231531308418</v>
      </c>
      <c r="AC393" s="7">
        <v>24.764502144271496</v>
      </c>
      <c r="AD393">
        <v>16.177301329008944</v>
      </c>
      <c r="AE393">
        <v>30.033624678663241</v>
      </c>
      <c r="AF393">
        <v>34.228457583547559</v>
      </c>
      <c r="AG393">
        <v>38.694498714652958</v>
      </c>
      <c r="AH393">
        <v>0.10629965338902943</v>
      </c>
      <c r="AI393">
        <v>71.238078828271043</v>
      </c>
      <c r="AJ393">
        <v>31.173506432814492</v>
      </c>
    </row>
    <row r="394" spans="1:36" x14ac:dyDescent="0.2">
      <c r="A394">
        <v>386</v>
      </c>
      <c r="B394" s="1">
        <v>11.741998039177027</v>
      </c>
      <c r="C394" s="1">
        <v>6.6876460214556026</v>
      </c>
      <c r="D394" s="1">
        <v>10.788019475133371</v>
      </c>
      <c r="E394" s="1">
        <v>15.939561411159998</v>
      </c>
      <c r="F394" s="1">
        <v>15.002161139457902</v>
      </c>
      <c r="G394" s="1">
        <v>22.171218203898384</v>
      </c>
      <c r="H394" s="1">
        <v>19.386218971116502</v>
      </c>
      <c r="I394" s="6">
        <v>15.769066129917176</v>
      </c>
      <c r="J394" s="6">
        <v>13.041573160776652</v>
      </c>
      <c r="K394" s="6">
        <v>17.161784144444191</v>
      </c>
      <c r="L394" s="6">
        <v>16.252563143853074</v>
      </c>
      <c r="M394" s="6">
        <v>20.042553554082723</v>
      </c>
      <c r="N394" s="6">
        <v>17.08920066226267</v>
      </c>
      <c r="O394" s="6">
        <v>20.843393744769031</v>
      </c>
      <c r="P394" s="1">
        <v>4.0191017116457983</v>
      </c>
      <c r="Q394" s="1">
        <v>10.731780905210693</v>
      </c>
      <c r="R394" s="1">
        <v>11.523952889555979</v>
      </c>
      <c r="S394" s="1">
        <v>19.891166782659717</v>
      </c>
      <c r="T394" s="1">
        <v>4.7972857007346388</v>
      </c>
      <c r="U394" s="1">
        <v>17.264849400949473</v>
      </c>
      <c r="V394" s="1">
        <v>20.398713344643784</v>
      </c>
      <c r="W394" s="7">
        <v>10.667462126631236</v>
      </c>
      <c r="X394" s="7">
        <v>0.5895644286160544</v>
      </c>
      <c r="Y394" s="7">
        <v>11.953580248185144</v>
      </c>
      <c r="Z394" s="7">
        <v>26.958173200889441</v>
      </c>
      <c r="AA394" s="7">
        <v>16.839448918841285</v>
      </c>
      <c r="AB394" s="7">
        <v>36.651116050857674</v>
      </c>
      <c r="AC394" s="7">
        <v>33.254498714652961</v>
      </c>
      <c r="AD394">
        <v>10.667462126631236</v>
      </c>
      <c r="AE394">
        <v>-7.3956533570759175</v>
      </c>
      <c r="AF394">
        <v>7.7487654343240013</v>
      </c>
      <c r="AG394">
        <v>35.356346401778879</v>
      </c>
      <c r="AH394">
        <v>13.438760067392895</v>
      </c>
      <c r="AI394">
        <v>60.787790127144177</v>
      </c>
      <c r="AJ394">
        <v>56.643496143958878</v>
      </c>
    </row>
    <row r="395" spans="1:36" x14ac:dyDescent="0.2">
      <c r="A395">
        <v>387</v>
      </c>
      <c r="B395" s="1">
        <v>11.881208070775658</v>
      </c>
      <c r="C395" s="1">
        <v>19.079889831708044</v>
      </c>
      <c r="D395" s="1">
        <v>16.47741481060913</v>
      </c>
      <c r="E395" s="1">
        <v>13.822288949507319</v>
      </c>
      <c r="F395" s="1">
        <v>17.65667051815754</v>
      </c>
      <c r="G395" s="1">
        <v>21.705804558847973</v>
      </c>
      <c r="H395" s="1">
        <v>22.546109601151379</v>
      </c>
      <c r="I395" s="6">
        <v>13.807902518138608</v>
      </c>
      <c r="J395" s="6">
        <v>7.2184124156925504</v>
      </c>
      <c r="K395" s="6">
        <v>14.932326995299979</v>
      </c>
      <c r="L395" s="6">
        <v>28.012397921575236</v>
      </c>
      <c r="M395" s="6">
        <v>24.887867897341252</v>
      </c>
      <c r="N395" s="6">
        <v>22.223609905434078</v>
      </c>
      <c r="O395" s="6">
        <v>27.753838225823635</v>
      </c>
      <c r="P395" s="1">
        <v>10.590714012400499</v>
      </c>
      <c r="Q395" s="1">
        <v>7.4716212357995708</v>
      </c>
      <c r="R395" s="1">
        <v>11.879621135022919</v>
      </c>
      <c r="S395" s="1">
        <v>22.499449582249078</v>
      </c>
      <c r="T395" s="1">
        <v>-3.044786003544413</v>
      </c>
      <c r="U395" s="1">
        <v>19.691300334252471</v>
      </c>
      <c r="V395" s="1">
        <v>14.978231353129466</v>
      </c>
      <c r="W395" s="7">
        <v>27.265121821552601</v>
      </c>
      <c r="X395" s="7">
        <v>13.09679659265657</v>
      </c>
      <c r="Y395" s="7">
        <v>12.103664300950211</v>
      </c>
      <c r="Z395" s="7">
        <v>28.62724935732648</v>
      </c>
      <c r="AA395" s="7">
        <v>36.560742192630251</v>
      </c>
      <c r="AB395" s="7">
        <v>32.998902841007762</v>
      </c>
      <c r="AC395" s="7">
        <v>12.024137567886523</v>
      </c>
      <c r="AD395">
        <v>27.265121821552601</v>
      </c>
      <c r="AE395">
        <v>11.365194888984854</v>
      </c>
      <c r="AF395">
        <v>8.0114125266628697</v>
      </c>
      <c r="AG395">
        <v>38.694498714652958</v>
      </c>
      <c r="AH395">
        <v>57.811669933418052</v>
      </c>
      <c r="AI395">
        <v>51.657257102519416</v>
      </c>
      <c r="AJ395">
        <v>-7.0475872963404278</v>
      </c>
    </row>
    <row r="396" spans="1:36" x14ac:dyDescent="0.2">
      <c r="A396">
        <v>388</v>
      </c>
      <c r="B396" s="1">
        <v>12.948744079239757</v>
      </c>
      <c r="C396" s="1">
        <v>12.197260773498243</v>
      </c>
      <c r="D396" s="1">
        <v>19.560664647825348</v>
      </c>
      <c r="E396" s="1">
        <v>15.189859405610589</v>
      </c>
      <c r="F396" s="1">
        <v>19.480380410173179</v>
      </c>
      <c r="G396" s="1">
        <v>17.485910814105264</v>
      </c>
      <c r="H396" s="1">
        <v>20.336349431985486</v>
      </c>
      <c r="I396" s="6">
        <v>4.8816957233725899</v>
      </c>
      <c r="J396" s="6">
        <v>12.158125635145327</v>
      </c>
      <c r="K396" s="6">
        <v>16.878208955598971</v>
      </c>
      <c r="L396" s="6">
        <v>15.317089575422038</v>
      </c>
      <c r="M396" s="6">
        <v>17.704305635379743</v>
      </c>
      <c r="N396" s="6">
        <v>5.5739269605932833</v>
      </c>
      <c r="O396" s="6">
        <v>27.204796069619661</v>
      </c>
      <c r="P396" s="1">
        <v>9.5701831726799149</v>
      </c>
      <c r="Q396" s="1">
        <v>13.67115793584264</v>
      </c>
      <c r="R396" s="1">
        <v>2.0639386285499146</v>
      </c>
      <c r="S396" s="1">
        <v>15.057380669195085</v>
      </c>
      <c r="T396" s="1">
        <v>10.987297319318859</v>
      </c>
      <c r="U396" s="1">
        <v>50.371721414298221</v>
      </c>
      <c r="V396" s="1">
        <v>53.440568984788648</v>
      </c>
      <c r="W396" s="7">
        <v>11.083747515124061</v>
      </c>
      <c r="X396" s="7">
        <v>-5.0801728152274342E-4</v>
      </c>
      <c r="Y396" s="7">
        <v>15.767041393650889</v>
      </c>
      <c r="Z396" s="7">
        <v>36.85836969708776</v>
      </c>
      <c r="AA396" s="7">
        <v>7.0007843492269641</v>
      </c>
      <c r="AB396" s="7">
        <v>30.819498561938662</v>
      </c>
      <c r="AC396" s="7">
        <v>30.043785695854744</v>
      </c>
      <c r="AD396">
        <v>11.083747515124061</v>
      </c>
      <c r="AE396">
        <v>-8.2807620259222823</v>
      </c>
      <c r="AF396">
        <v>14.422322438889058</v>
      </c>
      <c r="AG396">
        <v>55.156739394175524</v>
      </c>
      <c r="AH396">
        <v>-8.6982352142393271</v>
      </c>
      <c r="AI396">
        <v>46.20874640484665</v>
      </c>
      <c r="AJ396">
        <v>47.011357087564235</v>
      </c>
    </row>
    <row r="397" spans="1:36" x14ac:dyDescent="0.2">
      <c r="A397">
        <v>389</v>
      </c>
      <c r="B397" s="1">
        <v>7.1550072830361042</v>
      </c>
      <c r="C397" s="1">
        <v>8.994576458112423</v>
      </c>
      <c r="D397" s="1">
        <v>18.99455926904988</v>
      </c>
      <c r="E397" s="1">
        <v>26.04153129634291</v>
      </c>
      <c r="F397" s="1">
        <v>23.674835350731492</v>
      </c>
      <c r="G397" s="1">
        <v>15.275874734830028</v>
      </c>
      <c r="H397" s="1">
        <v>25.612273972189168</v>
      </c>
      <c r="I397" s="6">
        <v>8.860871836395452</v>
      </c>
      <c r="J397" s="6">
        <v>9.8349839210491972</v>
      </c>
      <c r="K397" s="6">
        <v>16.012383310456435</v>
      </c>
      <c r="L397" s="6">
        <v>16.841183381239187</v>
      </c>
      <c r="M397" s="6">
        <v>19.567590872119528</v>
      </c>
      <c r="N397" s="6">
        <v>22.251604425256872</v>
      </c>
      <c r="O397" s="6">
        <v>25.958783411185532</v>
      </c>
      <c r="P397" s="1">
        <v>7.2967337933917333</v>
      </c>
      <c r="Q397" s="1">
        <v>6.4004302352131059</v>
      </c>
      <c r="R397" s="1">
        <v>5.6462450311609338</v>
      </c>
      <c r="S397" s="1">
        <v>29.300570790665645</v>
      </c>
      <c r="T397" s="1">
        <v>15.651346621520222</v>
      </c>
      <c r="U397" s="1">
        <v>9.0571573024159964</v>
      </c>
      <c r="V397" s="1">
        <v>20.778617363937251</v>
      </c>
      <c r="W397" s="7">
        <v>23.590920857262326</v>
      </c>
      <c r="X397" s="7">
        <v>-8.6233518556703352E-4</v>
      </c>
      <c r="Y397" s="7">
        <v>33.244385268673412</v>
      </c>
      <c r="Z397" s="7">
        <v>28.62724935732648</v>
      </c>
      <c r="AA397" s="7">
        <v>30.169665809768638</v>
      </c>
      <c r="AB397" s="7">
        <v>5.4634425567948721</v>
      </c>
      <c r="AC397" s="7">
        <v>36.376350389371112</v>
      </c>
      <c r="AD397">
        <v>23.590920857262326</v>
      </c>
      <c r="AE397">
        <v>-8.2812935027783503</v>
      </c>
      <c r="AF397">
        <v>45.00767422017848</v>
      </c>
      <c r="AG397">
        <v>38.694498714652958</v>
      </c>
      <c r="AH397">
        <v>43.431748071979435</v>
      </c>
      <c r="AI397">
        <v>-17.181393608012815</v>
      </c>
      <c r="AJ397">
        <v>66.009051168113317</v>
      </c>
    </row>
    <row r="398" spans="1:36" x14ac:dyDescent="0.2">
      <c r="A398">
        <v>390</v>
      </c>
      <c r="B398" s="1">
        <v>6.139288601215795</v>
      </c>
      <c r="C398" s="1">
        <v>14.154681920891674</v>
      </c>
      <c r="D398" s="1">
        <v>16.28003228969207</v>
      </c>
      <c r="E398" s="1">
        <v>16.024472050535067</v>
      </c>
      <c r="F398" s="1">
        <v>17.405688559274815</v>
      </c>
      <c r="G398" s="1">
        <v>22.322656551672587</v>
      </c>
      <c r="H398" s="1">
        <v>26.303240175163754</v>
      </c>
      <c r="I398" s="6">
        <v>10.344371387984442</v>
      </c>
      <c r="J398" s="6">
        <v>12.940905453128986</v>
      </c>
      <c r="K398" s="6">
        <v>24.019123655392676</v>
      </c>
      <c r="L398" s="6">
        <v>16.067515961759398</v>
      </c>
      <c r="M398" s="6">
        <v>23.911810945953537</v>
      </c>
      <c r="N398" s="6">
        <v>12.283635034945865</v>
      </c>
      <c r="O398" s="6">
        <v>23.942808635962958</v>
      </c>
      <c r="P398" s="1">
        <v>7.2066402258422348</v>
      </c>
      <c r="Q398" s="1">
        <v>12.674995883614942</v>
      </c>
      <c r="R398" s="1">
        <v>8.8918193082965118</v>
      </c>
      <c r="S398" s="1">
        <v>15.407145151793333</v>
      </c>
      <c r="T398" s="1">
        <v>12.290956302304542</v>
      </c>
      <c r="U398" s="1">
        <v>22.744416159951651</v>
      </c>
      <c r="V398" s="1">
        <v>40.989535462526646</v>
      </c>
      <c r="W398" s="7">
        <v>24</v>
      </c>
      <c r="X398" s="7">
        <v>17.34957025875412</v>
      </c>
      <c r="Y398" s="7">
        <v>4.7842604928882615</v>
      </c>
      <c r="Z398" s="7">
        <v>36.857640744140745</v>
      </c>
      <c r="AA398" s="7">
        <v>38.845036008585261</v>
      </c>
      <c r="AB398" s="7">
        <v>31.712082262210799</v>
      </c>
      <c r="AC398" s="7">
        <v>33.254498714652961</v>
      </c>
      <c r="AD398">
        <v>24</v>
      </c>
      <c r="AE398">
        <v>17.744355388131183</v>
      </c>
      <c r="AF398">
        <v>-4.7975441374455405</v>
      </c>
      <c r="AG398">
        <v>55.155281488281489</v>
      </c>
      <c r="AH398">
        <v>62.951331019316839</v>
      </c>
      <c r="AI398">
        <v>48.440205655526995</v>
      </c>
      <c r="AJ398">
        <v>56.643496143958878</v>
      </c>
    </row>
    <row r="399" spans="1:36" x14ac:dyDescent="0.2">
      <c r="A399">
        <v>391</v>
      </c>
      <c r="B399" s="1">
        <v>9.7552554250389178</v>
      </c>
      <c r="C399" s="1">
        <v>9.8582871680962967</v>
      </c>
      <c r="D399" s="1">
        <v>10.569084758726117</v>
      </c>
      <c r="E399" s="1">
        <v>19.278618226339823</v>
      </c>
      <c r="F399" s="1">
        <v>15.518260433760425</v>
      </c>
      <c r="G399" s="1">
        <v>18.889201285318034</v>
      </c>
      <c r="H399" s="1">
        <v>26.025922031714046</v>
      </c>
      <c r="I399" s="6">
        <v>9.2474398174664127</v>
      </c>
      <c r="J399" s="6">
        <v>14.783862165248211</v>
      </c>
      <c r="K399" s="6">
        <v>12.455734101129549</v>
      </c>
      <c r="L399" s="6">
        <v>14.062035597114313</v>
      </c>
      <c r="M399" s="6">
        <v>14.845363128181306</v>
      </c>
      <c r="N399" s="6">
        <v>30.649434826087628</v>
      </c>
      <c r="O399" s="6">
        <v>23.577316827128563</v>
      </c>
      <c r="P399" s="1">
        <v>5.2177032753546806</v>
      </c>
      <c r="Q399" s="1">
        <v>18.784605296775439</v>
      </c>
      <c r="R399" s="1">
        <v>13.567662109160748</v>
      </c>
      <c r="S399" s="1">
        <v>20.588462318958804</v>
      </c>
      <c r="T399" s="1">
        <v>13.627091524664316</v>
      </c>
      <c r="U399" s="1">
        <v>15.002554412936048</v>
      </c>
      <c r="V399" s="1">
        <v>18.160575705918959</v>
      </c>
      <c r="W399" s="7">
        <v>16.28654414808269</v>
      </c>
      <c r="X399" s="7">
        <v>16.926117567666108</v>
      </c>
      <c r="Y399" s="7">
        <v>9.6082853420844572</v>
      </c>
      <c r="Z399" s="7">
        <v>19.052206555517426</v>
      </c>
      <c r="AA399" s="7">
        <v>32.422149082211142</v>
      </c>
      <c r="AB399" s="7">
        <v>31.712082262210799</v>
      </c>
      <c r="AC399" s="7">
        <v>14.657399726845883</v>
      </c>
      <c r="AD399">
        <v>16.28654414808269</v>
      </c>
      <c r="AE399">
        <v>17.109176351499162</v>
      </c>
      <c r="AF399">
        <v>3.6444993486478032</v>
      </c>
      <c r="AG399">
        <v>19.544413111034856</v>
      </c>
      <c r="AH399">
        <v>48.499835434975076</v>
      </c>
      <c r="AI399">
        <v>48.440205655526995</v>
      </c>
      <c r="AJ399">
        <v>0.85219918053764909</v>
      </c>
    </row>
    <row r="400" spans="1:36" x14ac:dyDescent="0.2">
      <c r="A400">
        <v>392</v>
      </c>
      <c r="B400" s="1">
        <v>12.831672712578888</v>
      </c>
      <c r="C400" s="1">
        <v>13.346517738103888</v>
      </c>
      <c r="D400" s="1">
        <v>16.099453889950222</v>
      </c>
      <c r="E400" s="1">
        <v>17.746458608361085</v>
      </c>
      <c r="F400" s="1">
        <v>18.817956831976968</v>
      </c>
      <c r="G400" s="1">
        <v>24.415086874431278</v>
      </c>
      <c r="H400" s="1">
        <v>25.303265995008445</v>
      </c>
      <c r="I400" s="6">
        <v>11.945463764364231</v>
      </c>
      <c r="J400" s="6">
        <v>10.20851088403375</v>
      </c>
      <c r="K400" s="6">
        <v>15.634488300938045</v>
      </c>
      <c r="L400" s="6">
        <v>10.060279425175466</v>
      </c>
      <c r="M400" s="6">
        <v>13.968535495851306</v>
      </c>
      <c r="N400" s="6">
        <v>23.671797920858204</v>
      </c>
      <c r="O400" s="6">
        <v>16.964299489816849</v>
      </c>
      <c r="P400" s="1">
        <v>10.482092029126441</v>
      </c>
      <c r="Q400" s="1">
        <v>14.515820938239573</v>
      </c>
      <c r="R400" s="1">
        <v>21.809145285995527</v>
      </c>
      <c r="S400" s="1">
        <v>15.656709408832167</v>
      </c>
      <c r="T400" s="1">
        <v>44.753759537584799</v>
      </c>
      <c r="U400" s="1">
        <v>45.330868195708334</v>
      </c>
      <c r="V400" s="1">
        <v>29.593560015585517</v>
      </c>
      <c r="W400" s="7">
        <v>12.0099893125252</v>
      </c>
      <c r="X400" s="7">
        <v>8.8350099192858771</v>
      </c>
      <c r="Y400" s="7">
        <v>-7.3874239536500844E-4</v>
      </c>
      <c r="Z400" s="7">
        <v>36.198152948869698</v>
      </c>
      <c r="AA400" s="7">
        <v>12.150753711358249</v>
      </c>
      <c r="AB400" s="7">
        <v>16.974651161057366</v>
      </c>
      <c r="AC400" s="7">
        <v>19.262187591741714</v>
      </c>
      <c r="AD400">
        <v>12.0099893125252</v>
      </c>
      <c r="AE400">
        <v>4.9725148789288189</v>
      </c>
      <c r="AF400">
        <v>-13.171292799191887</v>
      </c>
      <c r="AG400">
        <v>53.836305897739393</v>
      </c>
      <c r="AH400">
        <v>2.8891958505560598</v>
      </c>
      <c r="AI400">
        <v>11.59662790264341</v>
      </c>
      <c r="AJ400">
        <v>14.666562775225145</v>
      </c>
    </row>
    <row r="401" spans="1:36" x14ac:dyDescent="0.2">
      <c r="A401">
        <v>393</v>
      </c>
      <c r="B401" s="1">
        <v>9.4447881424566162</v>
      </c>
      <c r="C401" s="1">
        <v>12.281594601137826</v>
      </c>
      <c r="D401" s="1">
        <v>10.952083588552942</v>
      </c>
      <c r="E401" s="1">
        <v>14.498010647061687</v>
      </c>
      <c r="F401" s="1">
        <v>18.969141310894681</v>
      </c>
      <c r="G401" s="1">
        <v>20.097959455400979</v>
      </c>
      <c r="H401" s="1">
        <v>19.134889808750362</v>
      </c>
      <c r="I401" s="6">
        <v>10.290492256561558</v>
      </c>
      <c r="J401" s="6">
        <v>11.82962290507335</v>
      </c>
      <c r="K401" s="6">
        <v>13.267518682563329</v>
      </c>
      <c r="L401" s="6">
        <v>16.668333863398814</v>
      </c>
      <c r="M401" s="6">
        <v>18.722996771913145</v>
      </c>
      <c r="N401" s="6">
        <v>22.796975095621903</v>
      </c>
      <c r="O401" s="6">
        <v>16.742585416898212</v>
      </c>
      <c r="P401" s="1">
        <v>10.039766304879098</v>
      </c>
      <c r="Q401" s="1">
        <v>10.291516278789262</v>
      </c>
      <c r="R401" s="1">
        <v>28.26868609833835</v>
      </c>
      <c r="S401" s="1">
        <v>24.766824358857846</v>
      </c>
      <c r="T401" s="1">
        <v>11.404953182716053</v>
      </c>
      <c r="U401" s="1">
        <v>35.087240476910551</v>
      </c>
      <c r="V401" s="1">
        <v>-44.197658623965168</v>
      </c>
      <c r="W401" s="7">
        <v>15.628957375096297</v>
      </c>
      <c r="X401" s="7">
        <v>3.1259792682719767</v>
      </c>
      <c r="Y401" s="7">
        <v>13.288219359068774</v>
      </c>
      <c r="Z401" s="7">
        <v>36.858221117081747</v>
      </c>
      <c r="AA401" s="7">
        <v>15.854661889126453</v>
      </c>
      <c r="AB401" s="7">
        <v>26.310841725291009</v>
      </c>
      <c r="AC401" s="7">
        <v>11.772307413493774</v>
      </c>
      <c r="AD401">
        <v>15.628957375096297</v>
      </c>
      <c r="AE401">
        <v>-3.5910310975920345</v>
      </c>
      <c r="AF401">
        <v>10.084383878370359</v>
      </c>
      <c r="AG401">
        <v>55.156442234163492</v>
      </c>
      <c r="AH401">
        <v>11.222989250534519</v>
      </c>
      <c r="AI401">
        <v>34.937104313227529</v>
      </c>
      <c r="AJ401">
        <v>-7.803077759518672</v>
      </c>
    </row>
    <row r="402" spans="1:36" x14ac:dyDescent="0.2">
      <c r="A402">
        <v>394</v>
      </c>
      <c r="B402" s="1">
        <v>5.470564121946258</v>
      </c>
      <c r="C402" s="1">
        <v>9.0458685790150692</v>
      </c>
      <c r="D402" s="1">
        <v>14.778377019587236</v>
      </c>
      <c r="E402" s="1">
        <v>18.831152047533344</v>
      </c>
      <c r="F402" s="1">
        <v>18.845638375189854</v>
      </c>
      <c r="G402" s="1">
        <v>23.111374309659428</v>
      </c>
      <c r="H402" s="1">
        <v>21.635048380306912</v>
      </c>
      <c r="I402" s="6">
        <v>4.2077900946566702</v>
      </c>
      <c r="J402" s="6">
        <v>16.137690445702898</v>
      </c>
      <c r="K402" s="6">
        <v>14.383614618910235</v>
      </c>
      <c r="L402" s="6">
        <v>16.331942020525752</v>
      </c>
      <c r="M402" s="6">
        <v>14.265273830801744</v>
      </c>
      <c r="N402" s="6">
        <v>18.726320667869004</v>
      </c>
      <c r="O402" s="6">
        <v>27.342399092005046</v>
      </c>
      <c r="P402" s="1">
        <v>11.253446351495919</v>
      </c>
      <c r="Q402" s="1">
        <v>12.170831596868284</v>
      </c>
      <c r="R402" s="1">
        <v>16.305695853856164</v>
      </c>
      <c r="S402" s="1">
        <v>7.7114191475910037</v>
      </c>
      <c r="T402" s="1">
        <v>7.695878598534815</v>
      </c>
      <c r="U402" s="1">
        <v>-5.7698902677355726</v>
      </c>
      <c r="V402" s="1">
        <v>42.466905336120362</v>
      </c>
      <c r="W402" s="7">
        <v>-9.0893136983321015E-4</v>
      </c>
      <c r="X402" s="7">
        <v>13.579997819340441</v>
      </c>
      <c r="Y402" s="7">
        <v>14.61568220269027</v>
      </c>
      <c r="Z402" s="7">
        <v>20.25413665224616</v>
      </c>
      <c r="AA402" s="7">
        <v>30.169665809768638</v>
      </c>
      <c r="AB402" s="7">
        <v>20.38478690572045</v>
      </c>
      <c r="AC402" s="7">
        <v>40.424267277502956</v>
      </c>
      <c r="AD402">
        <v>-9.0893136983321015E-4</v>
      </c>
      <c r="AE402">
        <v>12.089996729010663</v>
      </c>
      <c r="AF402">
        <v>12.407443854707974</v>
      </c>
      <c r="AG402">
        <v>21.948273304492329</v>
      </c>
      <c r="AH402">
        <v>43.431748071979435</v>
      </c>
      <c r="AI402">
        <v>20.121967264301123</v>
      </c>
      <c r="AJ402">
        <v>78.152801832508871</v>
      </c>
    </row>
    <row r="403" spans="1:36" x14ac:dyDescent="0.2">
      <c r="A403">
        <v>395</v>
      </c>
      <c r="B403" s="1">
        <v>6.1861507095431421</v>
      </c>
      <c r="C403" s="1">
        <v>13.875739045318292</v>
      </c>
      <c r="D403" s="1">
        <v>19.322194641917513</v>
      </c>
      <c r="E403" s="1">
        <v>13.794442887385893</v>
      </c>
      <c r="F403" s="1">
        <v>17.248706248062831</v>
      </c>
      <c r="G403" s="1">
        <v>17.013119943515363</v>
      </c>
      <c r="H403" s="1">
        <v>24.631254845590636</v>
      </c>
      <c r="I403" s="6">
        <v>7.6863876204273645</v>
      </c>
      <c r="J403" s="6">
        <v>10.155500296163737</v>
      </c>
      <c r="K403" s="6">
        <v>19.53595360514776</v>
      </c>
      <c r="L403" s="6">
        <v>19.008783419512973</v>
      </c>
      <c r="M403" s="6">
        <v>12.362182771750973</v>
      </c>
      <c r="N403" s="6">
        <v>29.938106481072587</v>
      </c>
      <c r="O403" s="6">
        <v>22.986736114603481</v>
      </c>
      <c r="P403" s="1">
        <v>12.256139505442025</v>
      </c>
      <c r="Q403" s="1">
        <v>7.3396508920346379</v>
      </c>
      <c r="R403" s="1">
        <v>12.193348611118415</v>
      </c>
      <c r="S403" s="1">
        <v>11.66252087843772</v>
      </c>
      <c r="T403" s="1">
        <v>16.821790154198219</v>
      </c>
      <c r="U403" s="1">
        <v>17.536550422813949</v>
      </c>
      <c r="V403" s="1">
        <v>8.7866798013193019</v>
      </c>
      <c r="W403" s="7">
        <v>26.814977778339234</v>
      </c>
      <c r="X403" s="7">
        <v>17.673686078200483</v>
      </c>
      <c r="Y403" s="7">
        <v>29.710204610989624</v>
      </c>
      <c r="Z403" s="7">
        <v>13.701868433583382</v>
      </c>
      <c r="AA403" s="7">
        <v>24.854249662739178</v>
      </c>
      <c r="AB403" s="7">
        <v>17.66994204301059</v>
      </c>
      <c r="AC403" s="7">
        <v>17.930460653692947</v>
      </c>
      <c r="AD403">
        <v>26.814977778339234</v>
      </c>
      <c r="AE403">
        <v>18.230529117300723</v>
      </c>
      <c r="AF403">
        <v>38.822858069231849</v>
      </c>
      <c r="AG403">
        <v>8.8437368671667649</v>
      </c>
      <c r="AH403">
        <v>31.472061741163152</v>
      </c>
      <c r="AI403">
        <v>13.334855107526474</v>
      </c>
      <c r="AJ403">
        <v>10.671381961078851</v>
      </c>
    </row>
    <row r="404" spans="1:36" x14ac:dyDescent="0.2">
      <c r="A404">
        <v>396</v>
      </c>
      <c r="B404" s="1">
        <v>10.860221005982595</v>
      </c>
      <c r="C404" s="1">
        <v>14.71920488124306</v>
      </c>
      <c r="D404" s="1">
        <v>12.053011725124861</v>
      </c>
      <c r="E404" s="1">
        <v>17.487146456257904</v>
      </c>
      <c r="F404" s="1">
        <v>19.506687956232007</v>
      </c>
      <c r="G404" s="1">
        <v>18.627234028748841</v>
      </c>
      <c r="H404" s="1">
        <v>19.424097201016334</v>
      </c>
      <c r="I404" s="6">
        <v>6.6337493631617965</v>
      </c>
      <c r="J404" s="6">
        <v>15.640326690813266</v>
      </c>
      <c r="K404" s="6">
        <v>18.313719294999107</v>
      </c>
      <c r="L404" s="6">
        <v>17.17950379584725</v>
      </c>
      <c r="M404" s="6">
        <v>19.373933815478964</v>
      </c>
      <c r="N404" s="6">
        <v>21.441007647430389</v>
      </c>
      <c r="O404" s="6">
        <v>20.066707821673756</v>
      </c>
      <c r="P404" s="1">
        <v>10.317634996546005</v>
      </c>
      <c r="Q404" s="1">
        <v>10.528448205292786</v>
      </c>
      <c r="R404" s="1">
        <v>2.6406627750996474</v>
      </c>
      <c r="S404" s="1">
        <v>8.3555117236472505</v>
      </c>
      <c r="T404" s="1">
        <v>29.230633461901157</v>
      </c>
      <c r="U404" s="1">
        <v>38.968759089932952</v>
      </c>
      <c r="V404" s="1">
        <v>4.1416609437556282</v>
      </c>
      <c r="W404" s="7">
        <v>24</v>
      </c>
      <c r="X404" s="7">
        <v>4.584950595109567</v>
      </c>
      <c r="Y404" s="7">
        <v>14.020740003328042</v>
      </c>
      <c r="Z404" s="7">
        <v>17.780980886100402</v>
      </c>
      <c r="AA404" s="7">
        <v>30.169665809768638</v>
      </c>
      <c r="AB404" s="7">
        <v>12.782195311974322</v>
      </c>
      <c r="AC404" s="7">
        <v>5.6420467123493223</v>
      </c>
      <c r="AD404">
        <v>24</v>
      </c>
      <c r="AE404">
        <v>-1.4025741073356468</v>
      </c>
      <c r="AF404">
        <v>11.366295005824073</v>
      </c>
      <c r="AG404">
        <v>17.001961772200804</v>
      </c>
      <c r="AH404">
        <v>43.431748071979435</v>
      </c>
      <c r="AI404">
        <v>1.1154882799358039</v>
      </c>
      <c r="AJ404">
        <v>-26.193859862952028</v>
      </c>
    </row>
    <row r="405" spans="1:36" x14ac:dyDescent="0.2">
      <c r="A405">
        <v>397</v>
      </c>
      <c r="B405" s="1">
        <v>13.190216104121573</v>
      </c>
      <c r="C405" s="1">
        <v>9.6433757348799301</v>
      </c>
      <c r="D405" s="1">
        <v>12.607984297304068</v>
      </c>
      <c r="E405" s="1">
        <v>14.68522899305106</v>
      </c>
      <c r="F405" s="1">
        <v>20.140066362001029</v>
      </c>
      <c r="G405" s="1">
        <v>24.633878295900605</v>
      </c>
      <c r="H405" s="1">
        <v>21.597993253351561</v>
      </c>
      <c r="I405" s="6">
        <v>10.360393399815555</v>
      </c>
      <c r="J405" s="6">
        <v>13.747673520076948</v>
      </c>
      <c r="K405" s="6">
        <v>20.558576689946644</v>
      </c>
      <c r="L405" s="6">
        <v>23.092380104339036</v>
      </c>
      <c r="M405" s="6">
        <v>22.338292152938468</v>
      </c>
      <c r="N405" s="6">
        <v>-2.139521804149318</v>
      </c>
      <c r="O405" s="6">
        <v>25.910279485232195</v>
      </c>
      <c r="P405" s="1">
        <v>6.8278986386195326</v>
      </c>
      <c r="Q405" s="1">
        <v>1.6949859054840939</v>
      </c>
      <c r="R405" s="1">
        <v>23.217211494351012</v>
      </c>
      <c r="S405" s="1">
        <v>14.721749216482136</v>
      </c>
      <c r="T405" s="1">
        <v>10.157054710621834</v>
      </c>
      <c r="U405" s="1">
        <v>40.002623982665028</v>
      </c>
      <c r="V405" s="1">
        <v>20.704158974593767</v>
      </c>
      <c r="W405" s="7">
        <v>14.905911535120687</v>
      </c>
      <c r="X405" s="7">
        <v>24.576403892513376</v>
      </c>
      <c r="Y405" s="7">
        <v>15.726740574251075</v>
      </c>
      <c r="Z405" s="7">
        <v>19.827693652842662</v>
      </c>
      <c r="AA405" s="7">
        <v>27.513640554290912</v>
      </c>
      <c r="AB405" s="7">
        <v>17.157133895214109</v>
      </c>
      <c r="AC405" s="7">
        <v>18.991266244986903</v>
      </c>
      <c r="AD405">
        <v>14.905911535120687</v>
      </c>
      <c r="AE405">
        <v>28.584605838770067</v>
      </c>
      <c r="AF405">
        <v>14.351796004939379</v>
      </c>
      <c r="AG405">
        <v>21.095387305685321</v>
      </c>
      <c r="AH405">
        <v>37.455691247154562</v>
      </c>
      <c r="AI405">
        <v>12.052834738035273</v>
      </c>
      <c r="AJ405">
        <v>13.853798734960719</v>
      </c>
    </row>
    <row r="406" spans="1:36" x14ac:dyDescent="0.2">
      <c r="A406">
        <v>398</v>
      </c>
      <c r="B406" s="1">
        <v>7.0499555015349671</v>
      </c>
      <c r="C406" s="1">
        <v>16.090872987464707</v>
      </c>
      <c r="D406" s="1">
        <v>9.5268386114579187</v>
      </c>
      <c r="E406" s="1">
        <v>9.5179299806111111</v>
      </c>
      <c r="F406" s="1">
        <v>19.546385176157749</v>
      </c>
      <c r="G406" s="1">
        <v>20.532377981142329</v>
      </c>
      <c r="H406" s="1">
        <v>17.484024008485498</v>
      </c>
      <c r="I406" s="6">
        <v>10.221142911496965</v>
      </c>
      <c r="J406" s="6">
        <v>12.675205227800936</v>
      </c>
      <c r="K406" s="6">
        <v>7.9953796274289326</v>
      </c>
      <c r="L406" s="6">
        <v>25.124856363739113</v>
      </c>
      <c r="M406" s="6">
        <v>19.148056299509399</v>
      </c>
      <c r="N406" s="6">
        <v>35.772359750857774</v>
      </c>
      <c r="O406" s="6">
        <v>23.463754148722614</v>
      </c>
      <c r="P406" s="1">
        <v>9.8951523914132071</v>
      </c>
      <c r="Q406" s="1">
        <v>13.009074753240947</v>
      </c>
      <c r="R406" s="1">
        <v>8.5487757889391993</v>
      </c>
      <c r="S406" s="1">
        <v>12.935260923296335</v>
      </c>
      <c r="T406" s="1">
        <v>15.513355458863204</v>
      </c>
      <c r="U406" s="1">
        <v>21.092671353031484</v>
      </c>
      <c r="V406" s="1">
        <v>6.3931914886223584</v>
      </c>
      <c r="W406" s="7">
        <v>16.122841107957889</v>
      </c>
      <c r="X406" s="7">
        <v>11.984007740873903</v>
      </c>
      <c r="Y406" s="7">
        <v>-1.0606153333338141E-4</v>
      </c>
      <c r="Z406" s="7">
        <v>11.773727538521777</v>
      </c>
      <c r="AA406" s="7">
        <v>-3.3253712591456262E-4</v>
      </c>
      <c r="AB406" s="7">
        <v>21.407985679761278</v>
      </c>
      <c r="AC406" s="7">
        <v>21.558966985321465</v>
      </c>
      <c r="AD406">
        <v>16.122841107957889</v>
      </c>
      <c r="AE406">
        <v>9.6960116113108565</v>
      </c>
      <c r="AF406">
        <v>-13.170185607683333</v>
      </c>
      <c r="AG406">
        <v>4.9874550770435562</v>
      </c>
      <c r="AH406">
        <v>-24.450748208533309</v>
      </c>
      <c r="AI406">
        <v>22.679964199403194</v>
      </c>
      <c r="AJ406">
        <v>21.556900955964402</v>
      </c>
    </row>
    <row r="407" spans="1:36" x14ac:dyDescent="0.2">
      <c r="A407">
        <v>399</v>
      </c>
      <c r="B407" s="1">
        <v>16.510837129442915</v>
      </c>
      <c r="C407" s="1">
        <v>14.743320968693908</v>
      </c>
      <c r="D407" s="1">
        <v>12.853691511930482</v>
      </c>
      <c r="E407" s="1">
        <v>13.69389010372293</v>
      </c>
      <c r="F407" s="1">
        <v>21.635378020084961</v>
      </c>
      <c r="G407" s="1">
        <v>21.736676261120309</v>
      </c>
      <c r="H407" s="1">
        <v>18.407630445173062</v>
      </c>
      <c r="I407" s="6">
        <v>7.3043378614127441</v>
      </c>
      <c r="J407" s="6">
        <v>12.909212041027422</v>
      </c>
      <c r="K407" s="6">
        <v>13.710872198450623</v>
      </c>
      <c r="L407" s="6">
        <v>11.070787857731693</v>
      </c>
      <c r="M407" s="6">
        <v>21.541400247249271</v>
      </c>
      <c r="N407" s="6">
        <v>24.960273543755978</v>
      </c>
      <c r="O407" s="6">
        <v>32.270385817146632</v>
      </c>
      <c r="P407" s="1">
        <v>11.300391952459012</v>
      </c>
      <c r="Q407" s="1">
        <v>16.403216779541381</v>
      </c>
      <c r="R407" s="1">
        <v>11.077385826608712</v>
      </c>
      <c r="S407" s="1">
        <v>9.8526420997742825</v>
      </c>
      <c r="T407" s="1">
        <v>9.4838247661690147</v>
      </c>
      <c r="U407" s="1">
        <v>4.916607662612325</v>
      </c>
      <c r="V407" s="1">
        <v>85.945042117545597</v>
      </c>
      <c r="W407" s="7">
        <v>30.90064426915858</v>
      </c>
      <c r="X407" s="7">
        <v>11.494542221722009</v>
      </c>
      <c r="Y407" s="7">
        <v>18.325215750644926</v>
      </c>
      <c r="Z407" s="7">
        <v>28.62724935732648</v>
      </c>
      <c r="AA407" s="7">
        <v>4.08041271407442</v>
      </c>
      <c r="AB407" s="7">
        <v>-8.8620852806904789E-4</v>
      </c>
      <c r="AC407" s="7">
        <v>33.254498714652961</v>
      </c>
      <c r="AD407">
        <v>30.90064426915858</v>
      </c>
      <c r="AE407">
        <v>8.9618133325830112</v>
      </c>
      <c r="AF407">
        <v>18.899127563628618</v>
      </c>
      <c r="AG407">
        <v>38.694498714652958</v>
      </c>
      <c r="AH407">
        <v>-15.269071393332553</v>
      </c>
      <c r="AI407">
        <v>-30.842215521320171</v>
      </c>
      <c r="AJ407">
        <v>56.643496143958878</v>
      </c>
    </row>
    <row r="408" spans="1:36" x14ac:dyDescent="0.2">
      <c r="A408">
        <v>400</v>
      </c>
      <c r="B408" s="1">
        <v>6.9957751014066343</v>
      </c>
      <c r="C408" s="1">
        <v>12.866688217762528</v>
      </c>
      <c r="D408" s="1">
        <v>12.573832259647981</v>
      </c>
      <c r="E408" s="1">
        <v>18.392494406971014</v>
      </c>
      <c r="F408" s="1">
        <v>11.340635825718877</v>
      </c>
      <c r="G408" s="1">
        <v>19.693761388862541</v>
      </c>
      <c r="H408" s="1">
        <v>19.546547918941211</v>
      </c>
      <c r="I408" s="6">
        <v>6.0671396187222957</v>
      </c>
      <c r="J408" s="6">
        <v>14.673262366689157</v>
      </c>
      <c r="K408" s="6">
        <v>6.6041459845611161</v>
      </c>
      <c r="L408" s="6">
        <v>13.623197293525626</v>
      </c>
      <c r="M408" s="6">
        <v>17.646983310076351</v>
      </c>
      <c r="N408" s="6">
        <v>37.053649011104412</v>
      </c>
      <c r="O408" s="6">
        <v>19.881707420932198</v>
      </c>
      <c r="P408" s="1">
        <v>8.7459035184128613</v>
      </c>
      <c r="Q408" s="1">
        <v>19.842742233897326</v>
      </c>
      <c r="R408" s="1">
        <v>24.633245166078588</v>
      </c>
      <c r="S408" s="1">
        <v>15.505794436200043</v>
      </c>
      <c r="T408" s="1">
        <v>13.433630299790625</v>
      </c>
      <c r="U408" s="1">
        <v>34.808842169726574</v>
      </c>
      <c r="V408" s="1">
        <v>27.668455813671631</v>
      </c>
      <c r="W408" s="7">
        <v>11.508149616549364</v>
      </c>
      <c r="X408" s="7">
        <v>12.984947843305189</v>
      </c>
      <c r="Y408" s="7">
        <v>11.798914758419683</v>
      </c>
      <c r="Z408" s="7">
        <v>12.343772353090991</v>
      </c>
      <c r="AA408" s="7">
        <v>30.169665809768638</v>
      </c>
      <c r="AB408" s="7">
        <v>31.712082262210799</v>
      </c>
      <c r="AC408" s="7">
        <v>-1.1045898887863003E-4</v>
      </c>
      <c r="AD408">
        <v>11.508149616549364</v>
      </c>
      <c r="AE408">
        <v>11.197421764957788</v>
      </c>
      <c r="AF408">
        <v>7.4781008272344431</v>
      </c>
      <c r="AG408">
        <v>6.127544706181979</v>
      </c>
      <c r="AH408">
        <v>43.431748071979435</v>
      </c>
      <c r="AI408">
        <v>48.440205655526995</v>
      </c>
      <c r="AJ408">
        <v>-43.120331376966632</v>
      </c>
    </row>
    <row r="409" spans="1:36" x14ac:dyDescent="0.2">
      <c r="A409">
        <v>401</v>
      </c>
      <c r="B409" s="1">
        <v>7.1916789679088371</v>
      </c>
      <c r="C409" s="1">
        <v>10.88292422066225</v>
      </c>
      <c r="D409" s="1">
        <v>12.152523132602401</v>
      </c>
      <c r="E409" s="1">
        <v>18.675989484199981</v>
      </c>
      <c r="F409" s="1">
        <v>15.0324093772801</v>
      </c>
      <c r="G409" s="1">
        <v>18.124307612913171</v>
      </c>
      <c r="H409" s="1">
        <v>27.076269048475538</v>
      </c>
      <c r="I409" s="6">
        <v>13.132110469962365</v>
      </c>
      <c r="J409" s="6">
        <v>13.626196458779223</v>
      </c>
      <c r="K409" s="6">
        <v>10.272601441785804</v>
      </c>
      <c r="L409" s="6">
        <v>17.262687033059834</v>
      </c>
      <c r="M409" s="6">
        <v>25.020409629898914</v>
      </c>
      <c r="N409" s="6">
        <v>23.380630332314361</v>
      </c>
      <c r="O409" s="6">
        <v>16.708737931403725</v>
      </c>
      <c r="P409" s="1">
        <v>9.7716439137049456</v>
      </c>
      <c r="Q409" s="1">
        <v>5.94297304386828</v>
      </c>
      <c r="R409" s="1">
        <v>0.7128601834112942</v>
      </c>
      <c r="S409" s="1">
        <v>26.059025811794704</v>
      </c>
      <c r="T409" s="1">
        <v>32.484397037069456</v>
      </c>
      <c r="U409" s="1">
        <v>54.034030366956237</v>
      </c>
      <c r="V409" s="1">
        <v>14.363535411220571</v>
      </c>
      <c r="W409" s="7">
        <v>24</v>
      </c>
      <c r="X409" s="7">
        <v>10.484374161746489</v>
      </c>
      <c r="Y409" s="7">
        <v>24.148334819923804</v>
      </c>
      <c r="Z409" s="7">
        <v>28.62724935732648</v>
      </c>
      <c r="AA409" s="7">
        <v>30.169665809768638</v>
      </c>
      <c r="AB409" s="7">
        <v>12.811719850850427</v>
      </c>
      <c r="AC409" s="7">
        <v>18.511763441500563</v>
      </c>
      <c r="AD409">
        <v>24</v>
      </c>
      <c r="AE409">
        <v>7.4465612426197341</v>
      </c>
      <c r="AF409">
        <v>29.089585934866655</v>
      </c>
      <c r="AG409">
        <v>38.694498714652958</v>
      </c>
      <c r="AH409">
        <v>43.431748071979435</v>
      </c>
      <c r="AI409">
        <v>1.1892996271260701</v>
      </c>
      <c r="AJ409">
        <v>12.41529032450169</v>
      </c>
    </row>
    <row r="410" spans="1:36" x14ac:dyDescent="0.2">
      <c r="A410">
        <v>402</v>
      </c>
      <c r="B410" s="1">
        <v>8.8894249000528376</v>
      </c>
      <c r="C410" s="1">
        <v>13.266510777628916</v>
      </c>
      <c r="D410" s="1">
        <v>13.6527301675019</v>
      </c>
      <c r="E410" s="1">
        <v>20.128393499713987</v>
      </c>
      <c r="F410" s="1">
        <v>13.178909780294454</v>
      </c>
      <c r="G410" s="1">
        <v>17.703384575410738</v>
      </c>
      <c r="H410" s="1">
        <v>20.382401319737561</v>
      </c>
      <c r="I410" s="6">
        <v>8.7016697269693246</v>
      </c>
      <c r="J410" s="6">
        <v>6.6393815824125246</v>
      </c>
      <c r="K410" s="6">
        <v>12.088547736997729</v>
      </c>
      <c r="L410" s="6">
        <v>15.460936437490961</v>
      </c>
      <c r="M410" s="6">
        <v>8.4536720522614228</v>
      </c>
      <c r="N410" s="6">
        <v>10.287924697196342</v>
      </c>
      <c r="O410" s="6">
        <v>35.436439595878198</v>
      </c>
      <c r="P410" s="1">
        <v>9.4454373314509876</v>
      </c>
      <c r="Q410" s="1">
        <v>9.9483733160791736</v>
      </c>
      <c r="R410" s="1">
        <v>12.94201516042467</v>
      </c>
      <c r="S410" s="1">
        <v>10.479309515243035</v>
      </c>
      <c r="T410" s="1">
        <v>25.142479435682262</v>
      </c>
      <c r="U410" s="1">
        <v>13.902465588226319</v>
      </c>
      <c r="V410" s="1">
        <v>-10.62723792077459</v>
      </c>
      <c r="W410" s="7">
        <v>13.459997432587516</v>
      </c>
      <c r="X410" s="7">
        <v>32.887216767158733</v>
      </c>
      <c r="Y410" s="7">
        <v>7.2375508935537987</v>
      </c>
      <c r="Z410" s="7">
        <v>27.300951978650659</v>
      </c>
      <c r="AA410" s="7">
        <v>38.844083462981317</v>
      </c>
      <c r="AB410" s="7">
        <v>14.627317753270564</v>
      </c>
      <c r="AC410" s="7">
        <v>23.319169923722484</v>
      </c>
      <c r="AD410">
        <v>13.459997432587516</v>
      </c>
      <c r="AE410">
        <v>41.050825150738106</v>
      </c>
      <c r="AF410">
        <v>-0.50428593628085217</v>
      </c>
      <c r="AG410">
        <v>36.041903957301322</v>
      </c>
      <c r="AH410">
        <v>62.949187791707963</v>
      </c>
      <c r="AI410">
        <v>5.7282943831764106</v>
      </c>
      <c r="AJ410">
        <v>26.837509771167458</v>
      </c>
    </row>
    <row r="411" spans="1:36" x14ac:dyDescent="0.2">
      <c r="A411">
        <v>403</v>
      </c>
      <c r="B411" s="1">
        <v>9.2704367476317096</v>
      </c>
      <c r="C411" s="1">
        <v>10.845970550208536</v>
      </c>
      <c r="D411" s="1">
        <v>16.109500887342794</v>
      </c>
      <c r="E411" s="1">
        <v>14.394715966285217</v>
      </c>
      <c r="F411" s="1">
        <v>12.61013109176084</v>
      </c>
      <c r="G411" s="1">
        <v>20.235991447176559</v>
      </c>
      <c r="H411" s="1">
        <v>19.96478530399234</v>
      </c>
      <c r="I411" s="6">
        <v>8.5882907163471121</v>
      </c>
      <c r="J411" s="6">
        <v>16.959154746987444</v>
      </c>
      <c r="K411" s="6">
        <v>14.048260165011657</v>
      </c>
      <c r="L411" s="6">
        <v>19.687700091870472</v>
      </c>
      <c r="M411" s="6">
        <v>15.736944473600772</v>
      </c>
      <c r="N411" s="6">
        <v>11.340749173250172</v>
      </c>
      <c r="O411" s="6">
        <v>23.350366287134495</v>
      </c>
      <c r="P411" s="1">
        <v>10.775470418754166</v>
      </c>
      <c r="Q411" s="1">
        <v>25.175168589382913</v>
      </c>
      <c r="R411" s="1">
        <v>18.925443149937664</v>
      </c>
      <c r="S411" s="1">
        <v>15.345259961040911</v>
      </c>
      <c r="T411" s="1">
        <v>4.2390665774356471</v>
      </c>
      <c r="U411" s="1">
        <v>18.42544331849221</v>
      </c>
      <c r="V411" s="1">
        <v>36.538538555220256</v>
      </c>
      <c r="W411" s="7">
        <v>19.519126283403441</v>
      </c>
      <c r="X411" s="7">
        <v>29.378066106360833</v>
      </c>
      <c r="Y411" s="7">
        <v>34.188851362438676</v>
      </c>
      <c r="Z411" s="7">
        <v>13.953590772966452</v>
      </c>
      <c r="AA411" s="7">
        <v>16.31296104054335</v>
      </c>
      <c r="AB411" s="7">
        <v>31.712082262210799</v>
      </c>
      <c r="AC411" s="7">
        <v>15.004122530214266</v>
      </c>
      <c r="AD411">
        <v>19.519126283403441</v>
      </c>
      <c r="AE411">
        <v>35.787099159541249</v>
      </c>
      <c r="AF411">
        <v>46.660489884267683</v>
      </c>
      <c r="AG411">
        <v>9.3471815459329033</v>
      </c>
      <c r="AH411">
        <v>12.254162341222536</v>
      </c>
      <c r="AI411">
        <v>48.440205655526995</v>
      </c>
      <c r="AJ411">
        <v>1.8923675906427981</v>
      </c>
    </row>
    <row r="412" spans="1:36" x14ac:dyDescent="0.2">
      <c r="A412">
        <v>404</v>
      </c>
      <c r="B412" s="1">
        <v>10.505278604557757</v>
      </c>
      <c r="C412" s="1">
        <v>15.54147627706209</v>
      </c>
      <c r="D412" s="1">
        <v>13.174642620624677</v>
      </c>
      <c r="E412" s="1">
        <v>14.244031393500462</v>
      </c>
      <c r="F412" s="1">
        <v>11.158543566446804</v>
      </c>
      <c r="G412" s="1">
        <v>18.704985348464152</v>
      </c>
      <c r="H412" s="1">
        <v>21.58621870334688</v>
      </c>
      <c r="I412" s="6">
        <v>12.611811879677365</v>
      </c>
      <c r="J412" s="6">
        <v>16.521997343793807</v>
      </c>
      <c r="K412" s="6">
        <v>11.428165864685123</v>
      </c>
      <c r="L412" s="6">
        <v>16.904595497899027</v>
      </c>
      <c r="M412" s="6">
        <v>12.624399749350516</v>
      </c>
      <c r="N412" s="6">
        <v>13.617813294423538</v>
      </c>
      <c r="O412" s="6">
        <v>19.498555714682272</v>
      </c>
      <c r="P412" s="1">
        <v>5.8219270834960426</v>
      </c>
      <c r="Q412" s="1">
        <v>10.492092304755367</v>
      </c>
      <c r="R412" s="1">
        <v>19.188211899048493</v>
      </c>
      <c r="S412" s="1">
        <v>9.0579942238024245</v>
      </c>
      <c r="T412" s="1">
        <v>-1.8700549660055081</v>
      </c>
      <c r="U412" s="1">
        <v>1.9405138073979842</v>
      </c>
      <c r="V412" s="1">
        <v>29.688441776684058</v>
      </c>
      <c r="W412" s="7">
        <v>11.947461068902513</v>
      </c>
      <c r="X412" s="7">
        <v>25.542416452442161</v>
      </c>
      <c r="Y412" s="7">
        <v>27.084832904884319</v>
      </c>
      <c r="Z412" s="7">
        <v>14.791864261582822</v>
      </c>
      <c r="AA412" s="7">
        <v>38.844381278012072</v>
      </c>
      <c r="AB412" s="7">
        <v>31.712082262210799</v>
      </c>
      <c r="AC412" s="7">
        <v>33.254498714652961</v>
      </c>
      <c r="AD412">
        <v>11.947461068902513</v>
      </c>
      <c r="AE412">
        <v>30.033624678663241</v>
      </c>
      <c r="AF412">
        <v>34.228457583547559</v>
      </c>
      <c r="AG412">
        <v>11.023728523165646</v>
      </c>
      <c r="AH412">
        <v>62.949857875527165</v>
      </c>
      <c r="AI412">
        <v>48.440205655526995</v>
      </c>
      <c r="AJ412">
        <v>56.643496143958878</v>
      </c>
    </row>
    <row r="413" spans="1:36" x14ac:dyDescent="0.2">
      <c r="A413">
        <v>405</v>
      </c>
      <c r="B413" s="1">
        <v>10.959256962862584</v>
      </c>
      <c r="C413" s="1">
        <v>16.462843667284691</v>
      </c>
      <c r="D413" s="1">
        <v>13.895848455904543</v>
      </c>
      <c r="E413" s="1">
        <v>8.7050499244856141</v>
      </c>
      <c r="F413" s="1">
        <v>17.373997300949092</v>
      </c>
      <c r="G413" s="1">
        <v>22.504041485223592</v>
      </c>
      <c r="H413" s="1">
        <v>17.421922673598019</v>
      </c>
      <c r="I413" s="6">
        <v>11.017471586730167</v>
      </c>
      <c r="J413" s="6">
        <v>8.7114021459682807</v>
      </c>
      <c r="K413" s="6">
        <v>15.541877916452387</v>
      </c>
      <c r="L413" s="6">
        <v>15.965698509239454</v>
      </c>
      <c r="M413" s="6">
        <v>10.911732676065895</v>
      </c>
      <c r="N413" s="6">
        <v>18.448550756747377</v>
      </c>
      <c r="O413" s="6">
        <v>20.163668725140539</v>
      </c>
      <c r="P413" s="1">
        <v>7.012161302571057</v>
      </c>
      <c r="Q413" s="1">
        <v>18.845922910804624</v>
      </c>
      <c r="R413" s="1">
        <v>3.281931037833731</v>
      </c>
      <c r="S413" s="1">
        <v>11.202543496304996</v>
      </c>
      <c r="T413" s="1">
        <v>9.9869007266889476</v>
      </c>
      <c r="U413" s="1">
        <v>24.66784631080958</v>
      </c>
      <c r="V413" s="1">
        <v>38.010958540612208</v>
      </c>
      <c r="W413" s="7">
        <v>11.466286212549909</v>
      </c>
      <c r="X413" s="7">
        <v>13.891053036943976</v>
      </c>
      <c r="Y413" s="7">
        <v>32.306491899351407</v>
      </c>
      <c r="Z413" s="7">
        <v>18.619226539965808</v>
      </c>
      <c r="AA413" s="7">
        <v>18.20894067522131</v>
      </c>
      <c r="AB413" s="7">
        <v>16.859984605284193</v>
      </c>
      <c r="AC413" s="7">
        <v>20.409468536962358</v>
      </c>
      <c r="AD413">
        <v>11.466286212549909</v>
      </c>
      <c r="AE413">
        <v>12.556579555415965</v>
      </c>
      <c r="AF413">
        <v>43.366360823864959</v>
      </c>
      <c r="AG413">
        <v>18.678453079931611</v>
      </c>
      <c r="AH413">
        <v>16.520116519247949</v>
      </c>
      <c r="AI413">
        <v>11.309961513210483</v>
      </c>
      <c r="AJ413">
        <v>18.108405610887079</v>
      </c>
    </row>
    <row r="414" spans="1:36" x14ac:dyDescent="0.2">
      <c r="A414">
        <v>406</v>
      </c>
      <c r="B414" s="1">
        <v>14.660819097433906</v>
      </c>
      <c r="C414" s="1">
        <v>13.463883618858322</v>
      </c>
      <c r="D414" s="1">
        <v>15.475668733336647</v>
      </c>
      <c r="E414" s="1">
        <v>10.066398267041812</v>
      </c>
      <c r="F414" s="1">
        <v>14.537935543619835</v>
      </c>
      <c r="G414" s="1">
        <v>18.606025781090437</v>
      </c>
      <c r="H414" s="1">
        <v>20.080017518159988</v>
      </c>
      <c r="I414" s="6">
        <v>7.7924798322956272</v>
      </c>
      <c r="J414" s="6">
        <v>11.778590948487224</v>
      </c>
      <c r="K414" s="6">
        <v>11.867571711702841</v>
      </c>
      <c r="L414" s="6">
        <v>21.635328372015717</v>
      </c>
      <c r="M414" s="6">
        <v>21.076900611218726</v>
      </c>
      <c r="N414" s="6">
        <v>15.098774717671134</v>
      </c>
      <c r="O414" s="6">
        <v>11.60178945171827</v>
      </c>
      <c r="P414" s="1">
        <v>11.602520855185695</v>
      </c>
      <c r="Q414" s="1">
        <v>12.617051180829007</v>
      </c>
      <c r="R414" s="1">
        <v>10.648183467494132</v>
      </c>
      <c r="S414" s="1">
        <v>13.741836511055144</v>
      </c>
      <c r="T414" s="1">
        <v>30.37268665774787</v>
      </c>
      <c r="U414" s="1">
        <v>20.181776431028034</v>
      </c>
      <c r="V414" s="1">
        <v>0.8451335475863786</v>
      </c>
      <c r="W414" s="7">
        <v>16.256967890339872</v>
      </c>
      <c r="X414" s="7">
        <v>1.5328373512460476</v>
      </c>
      <c r="Y414" s="7">
        <v>4.1014315650199338</v>
      </c>
      <c r="Z414" s="7">
        <v>34.183431506636111</v>
      </c>
      <c r="AA414" s="7">
        <v>28.170539137507781</v>
      </c>
      <c r="AB414" s="7">
        <v>19.481797491203267</v>
      </c>
      <c r="AC414" s="7">
        <v>9.4525267541293996</v>
      </c>
      <c r="AD414">
        <v>16.256967890339872</v>
      </c>
      <c r="AE414">
        <v>-5.9807439731309291</v>
      </c>
      <c r="AF414">
        <v>-5.9924947612151138</v>
      </c>
      <c r="AG414">
        <v>49.806863013272228</v>
      </c>
      <c r="AH414">
        <v>38.93371305939251</v>
      </c>
      <c r="AI414">
        <v>17.864493728008171</v>
      </c>
      <c r="AJ414">
        <v>-14.7624197376118</v>
      </c>
    </row>
    <row r="415" spans="1:36" x14ac:dyDescent="0.2">
      <c r="A415">
        <v>407</v>
      </c>
      <c r="B415" s="1">
        <v>7.1822161700599487</v>
      </c>
      <c r="C415" s="1">
        <v>15.516150611355297</v>
      </c>
      <c r="D415" s="1">
        <v>16.574838838705201</v>
      </c>
      <c r="E415" s="1">
        <v>15.113322922695957</v>
      </c>
      <c r="F415" s="1">
        <v>16.618797227404702</v>
      </c>
      <c r="G415" s="1">
        <v>25.004919524282847</v>
      </c>
      <c r="H415" s="1">
        <v>22.331786850357339</v>
      </c>
      <c r="I415" s="6">
        <v>10.551249692190604</v>
      </c>
      <c r="J415" s="6">
        <v>19.56393904832489</v>
      </c>
      <c r="K415" s="6">
        <v>19.193881403381884</v>
      </c>
      <c r="L415" s="6">
        <v>21.142816193505418</v>
      </c>
      <c r="M415" s="6">
        <v>10.371546011260113</v>
      </c>
      <c r="N415" s="6">
        <v>28.708803470217703</v>
      </c>
      <c r="O415" s="6">
        <v>23.805577694943906</v>
      </c>
      <c r="P415" s="1">
        <v>11.778571828975064</v>
      </c>
      <c r="Q415" s="1">
        <v>16.50945900053517</v>
      </c>
      <c r="R415" s="1">
        <v>22.574722078862571</v>
      </c>
      <c r="S415" s="1">
        <v>25.155995067720987</v>
      </c>
      <c r="T415" s="1">
        <v>15.685597586110477</v>
      </c>
      <c r="U415" s="1">
        <v>32.751609415208691</v>
      </c>
      <c r="V415" s="1">
        <v>1.964945676324664</v>
      </c>
      <c r="W415" s="7">
        <v>12.41506456176182</v>
      </c>
      <c r="X415" s="7">
        <v>25.542416452442161</v>
      </c>
      <c r="Y415" s="7">
        <v>-7.9592959112915194E-4</v>
      </c>
      <c r="Z415" s="7">
        <v>-4.0836854758282467E-4</v>
      </c>
      <c r="AA415" s="7">
        <v>35.110319964689253</v>
      </c>
      <c r="AB415" s="7">
        <v>36.903231501758199</v>
      </c>
      <c r="AC415" s="7">
        <v>-1.4602654186189311E-3</v>
      </c>
      <c r="AD415">
        <v>12.41506456176182</v>
      </c>
      <c r="AE415">
        <v>30.033624678663241</v>
      </c>
      <c r="AF415">
        <v>-13.171392876784475</v>
      </c>
      <c r="AG415">
        <v>-18.560816737095163</v>
      </c>
      <c r="AH415">
        <v>54.548219920550828</v>
      </c>
      <c r="AI415">
        <v>61.418078754395495</v>
      </c>
      <c r="AJ415">
        <v>-43.124380796255856</v>
      </c>
    </row>
    <row r="416" spans="1:36" x14ac:dyDescent="0.2">
      <c r="A416">
        <v>408</v>
      </c>
      <c r="B416" s="1">
        <v>11.058331152274672</v>
      </c>
      <c r="C416" s="1">
        <v>11.464514116432417</v>
      </c>
      <c r="D416" s="1">
        <v>16.193658441872337</v>
      </c>
      <c r="E416" s="1">
        <v>14.175700769837128</v>
      </c>
      <c r="F416" s="1">
        <v>22.353752617126919</v>
      </c>
      <c r="G416" s="1">
        <v>25.704346970958021</v>
      </c>
      <c r="H416" s="1">
        <v>17.840455989344218</v>
      </c>
      <c r="I416" s="6">
        <v>15.198248560438394</v>
      </c>
      <c r="J416" s="6">
        <v>10.396057569952831</v>
      </c>
      <c r="K416" s="6">
        <v>8.949603686507432</v>
      </c>
      <c r="L416" s="6">
        <v>4.1887159801046465</v>
      </c>
      <c r="M416" s="6">
        <v>15.280011701459223</v>
      </c>
      <c r="N416" s="6">
        <v>21.492317318004826</v>
      </c>
      <c r="O416" s="6">
        <v>21.498354178908855</v>
      </c>
      <c r="P416" s="1">
        <v>12.365315891071283</v>
      </c>
      <c r="Q416" s="1">
        <v>21.623957223106782</v>
      </c>
      <c r="R416" s="1">
        <v>13.0257477390844</v>
      </c>
      <c r="S416" s="1">
        <v>12.082235657876957</v>
      </c>
      <c r="T416" s="1">
        <v>32.689264878950951</v>
      </c>
      <c r="U416" s="1">
        <v>8.5092566561682705</v>
      </c>
      <c r="V416" s="1">
        <v>63.138837424334611</v>
      </c>
      <c r="W416" s="7">
        <v>13.760317497048899</v>
      </c>
      <c r="X416" s="7">
        <v>18.07065189138325</v>
      </c>
      <c r="Y416" s="7">
        <v>11.500273727809422</v>
      </c>
      <c r="Z416" s="7">
        <v>15.731738150336062</v>
      </c>
      <c r="AA416" s="7">
        <v>24.724472930838054</v>
      </c>
      <c r="AB416" s="7">
        <v>21.518312306058849</v>
      </c>
      <c r="AC416" s="7">
        <v>21.633130421795943</v>
      </c>
      <c r="AD416">
        <v>13.760317497048899</v>
      </c>
      <c r="AE416">
        <v>18.82597783707488</v>
      </c>
      <c r="AF416">
        <v>6.9554790236664887</v>
      </c>
      <c r="AG416">
        <v>12.903476300672127</v>
      </c>
      <c r="AH416">
        <v>31.180064094385624</v>
      </c>
      <c r="AI416">
        <v>22.955780765147129</v>
      </c>
      <c r="AJ416">
        <v>21.779391265387837</v>
      </c>
    </row>
    <row r="417" spans="1:36" x14ac:dyDescent="0.2">
      <c r="A417">
        <v>409</v>
      </c>
      <c r="B417" s="1">
        <v>7.040981657996408</v>
      </c>
      <c r="C417" s="1">
        <v>7.6931120286196544</v>
      </c>
      <c r="D417" s="1">
        <v>16.788618102199024</v>
      </c>
      <c r="E417" s="1">
        <v>18.059585708516121</v>
      </c>
      <c r="F417" s="1">
        <v>21.982757822483038</v>
      </c>
      <c r="G417" s="1">
        <v>22.702873152617236</v>
      </c>
      <c r="H417" s="1">
        <v>21.497268407237314</v>
      </c>
      <c r="I417" s="6">
        <v>8.3508114859426446</v>
      </c>
      <c r="J417" s="6">
        <v>8.3424063115006852</v>
      </c>
      <c r="K417" s="6">
        <v>14.828023947452385</v>
      </c>
      <c r="L417" s="6">
        <v>22.920549444162297</v>
      </c>
      <c r="M417" s="6">
        <v>20.999043780798111</v>
      </c>
      <c r="N417" s="6">
        <v>12.518644113649005</v>
      </c>
      <c r="O417" s="6">
        <v>22.926485801668022</v>
      </c>
      <c r="P417" s="1">
        <v>10.927172918061757</v>
      </c>
      <c r="Q417" s="1">
        <v>15.338600329866903</v>
      </c>
      <c r="R417" s="1">
        <v>15.685684600522876</v>
      </c>
      <c r="S417" s="1">
        <v>13.575706948862692</v>
      </c>
      <c r="T417" s="1">
        <v>20.811745563183223</v>
      </c>
      <c r="U417" s="1">
        <v>30.474764959561668</v>
      </c>
      <c r="V417" s="1">
        <v>34.479447525317184</v>
      </c>
      <c r="W417" s="7">
        <v>11.537208444710954</v>
      </c>
      <c r="X417" s="7">
        <v>23.036890276477724</v>
      </c>
      <c r="Y417" s="7">
        <v>17.532367807272809</v>
      </c>
      <c r="Z417" s="7">
        <v>17.429140144422085</v>
      </c>
      <c r="AA417" s="7">
        <v>20.231812523321118</v>
      </c>
      <c r="AB417" s="7">
        <v>31.712082262210799</v>
      </c>
      <c r="AC417" s="7">
        <v>15.854351496711823</v>
      </c>
      <c r="AD417">
        <v>11.537208444710954</v>
      </c>
      <c r="AE417">
        <v>26.275335414716579</v>
      </c>
      <c r="AF417">
        <v>17.511643662727415</v>
      </c>
      <c r="AG417">
        <v>16.298280288844172</v>
      </c>
      <c r="AH417">
        <v>21.071578177472517</v>
      </c>
      <c r="AI417">
        <v>48.440205655526995</v>
      </c>
      <c r="AJ417">
        <v>4.4430544901354709</v>
      </c>
    </row>
    <row r="418" spans="1:36" x14ac:dyDescent="0.2">
      <c r="A418">
        <v>410</v>
      </c>
      <c r="B418" s="1">
        <v>10.335140484771157</v>
      </c>
      <c r="C418" s="1">
        <v>14.820798646880871</v>
      </c>
      <c r="D418" s="1">
        <v>9.4690648805733986</v>
      </c>
      <c r="E418" s="1">
        <v>16.137648629291252</v>
      </c>
      <c r="F418" s="1">
        <v>15.62432101416691</v>
      </c>
      <c r="G418" s="1">
        <v>21.5818803651763</v>
      </c>
      <c r="H418" s="1">
        <v>19.93523909849571</v>
      </c>
      <c r="I418" s="6">
        <v>4.1490599593267286</v>
      </c>
      <c r="J418" s="6">
        <v>14.325986623768351</v>
      </c>
      <c r="K418" s="6">
        <v>17.876499085394197</v>
      </c>
      <c r="L418" s="6">
        <v>12.999339858049762</v>
      </c>
      <c r="M418" s="6">
        <v>26.926535576529481</v>
      </c>
      <c r="N418" s="6">
        <v>8.8320965375608989</v>
      </c>
      <c r="O418" s="6">
        <v>21.413594709424537</v>
      </c>
      <c r="P418" s="1">
        <v>9.7054670745955622</v>
      </c>
      <c r="Q418" s="1">
        <v>15.770634772846504</v>
      </c>
      <c r="R418" s="1">
        <v>17.173260880061196</v>
      </c>
      <c r="S418" s="1">
        <v>14.484338513514256</v>
      </c>
      <c r="T418" s="1">
        <v>9.0404728978593631</v>
      </c>
      <c r="U418" s="1">
        <v>0.42522529104091333</v>
      </c>
      <c r="V418" s="1">
        <v>24.803878865630921</v>
      </c>
      <c r="W418" s="7">
        <v>10.988412512600426</v>
      </c>
      <c r="X418" s="7">
        <v>2.2625022978948475</v>
      </c>
      <c r="Y418" s="7">
        <v>1.445686109183435</v>
      </c>
      <c r="Z418" s="7">
        <v>16.409692912569788</v>
      </c>
      <c r="AA418" s="7">
        <v>17.100033087207468</v>
      </c>
      <c r="AB418" s="7">
        <v>-1.8674032613526135E-3</v>
      </c>
      <c r="AC418" s="7">
        <v>42.815797795412585</v>
      </c>
      <c r="AD418">
        <v>10.988412512600426</v>
      </c>
      <c r="AE418">
        <v>-4.8862465531577284</v>
      </c>
      <c r="AF418">
        <v>-10.640049308928987</v>
      </c>
      <c r="AG418">
        <v>14.259385825139574</v>
      </c>
      <c r="AH418">
        <v>14.025074446216802</v>
      </c>
      <c r="AI418">
        <v>-30.844668508153383</v>
      </c>
      <c r="AJ418">
        <v>85.327393386237773</v>
      </c>
    </row>
    <row r="419" spans="1:36" x14ac:dyDescent="0.2">
      <c r="A419">
        <v>411</v>
      </c>
      <c r="B419" s="1">
        <v>5.828878695631567</v>
      </c>
      <c r="C419" s="1">
        <v>13.354779558788591</v>
      </c>
      <c r="D419" s="1">
        <v>15.618134505190856</v>
      </c>
      <c r="E419" s="1">
        <v>16.678477312690429</v>
      </c>
      <c r="F419" s="1">
        <v>14.071710684511945</v>
      </c>
      <c r="G419" s="1">
        <v>23.725604140283547</v>
      </c>
      <c r="H419" s="1">
        <v>24.303149495358308</v>
      </c>
      <c r="I419" s="6">
        <v>14.020346463206099</v>
      </c>
      <c r="J419" s="6">
        <v>10.250716368844129</v>
      </c>
      <c r="K419" s="6">
        <v>12.445116925792316</v>
      </c>
      <c r="L419" s="6">
        <v>10.62058406783764</v>
      </c>
      <c r="M419" s="6">
        <v>19.397215230831684</v>
      </c>
      <c r="N419" s="6">
        <v>17.848186204736582</v>
      </c>
      <c r="O419" s="6">
        <v>19.92112770040557</v>
      </c>
      <c r="P419" s="1">
        <v>9.1604118500963772</v>
      </c>
      <c r="Q419" s="1">
        <v>16.861740771974546</v>
      </c>
      <c r="R419" s="1">
        <v>17.324271579029951</v>
      </c>
      <c r="S419" s="1">
        <v>1.4921912891938334</v>
      </c>
      <c r="T419" s="1">
        <v>25.247011354387265</v>
      </c>
      <c r="U419" s="1">
        <v>21.138803563069207</v>
      </c>
      <c r="V419" s="1">
        <v>14.645859188842746</v>
      </c>
      <c r="W419" s="7">
        <v>12.729250616434358</v>
      </c>
      <c r="X419" s="7">
        <v>16.532428845367924</v>
      </c>
      <c r="Y419" s="7">
        <v>9.117010131253604</v>
      </c>
      <c r="Z419" s="7">
        <v>25.394110399469298</v>
      </c>
      <c r="AA419" s="7">
        <v>8.2156898326124779</v>
      </c>
      <c r="AB419" s="7">
        <v>10.82532573049235</v>
      </c>
      <c r="AC419" s="7">
        <v>21.121801496538694</v>
      </c>
      <c r="AD419">
        <v>12.729250616434358</v>
      </c>
      <c r="AE419">
        <v>16.518643268051886</v>
      </c>
      <c r="AF419">
        <v>2.7847677296938063</v>
      </c>
      <c r="AG419">
        <v>32.228220798938594</v>
      </c>
      <c r="AH419">
        <v>-5.9646978766219227</v>
      </c>
      <c r="AI419">
        <v>-3.776685673769125</v>
      </c>
      <c r="AJ419">
        <v>20.245404489616092</v>
      </c>
    </row>
    <row r="420" spans="1:36" x14ac:dyDescent="0.2">
      <c r="A420">
        <v>412</v>
      </c>
      <c r="B420" s="1">
        <v>8.0359380739563644</v>
      </c>
      <c r="C420" s="1">
        <v>12.971504485374872</v>
      </c>
      <c r="D420" s="1">
        <v>11.774315718300304</v>
      </c>
      <c r="E420" s="1">
        <v>14.12258056642399</v>
      </c>
      <c r="F420" s="1">
        <v>10.71230712301217</v>
      </c>
      <c r="G420" s="1">
        <v>18.858095237574176</v>
      </c>
      <c r="H420" s="1">
        <v>24.072954276379818</v>
      </c>
      <c r="I420" s="6">
        <v>8.8804620937142271</v>
      </c>
      <c r="J420" s="6">
        <v>17.861715156900701</v>
      </c>
      <c r="K420" s="6">
        <v>17.153762823614283</v>
      </c>
      <c r="L420" s="6">
        <v>14.77696331030192</v>
      </c>
      <c r="M420" s="6">
        <v>23.109291805642727</v>
      </c>
      <c r="N420" s="6">
        <v>21.222013901786791</v>
      </c>
      <c r="O420" s="6">
        <v>27.23861784927637</v>
      </c>
      <c r="P420" s="1">
        <v>4.7264121764913964</v>
      </c>
      <c r="Q420" s="1">
        <v>14.819341768483605</v>
      </c>
      <c r="R420" s="1">
        <v>17.284979946839307</v>
      </c>
      <c r="S420" s="1">
        <v>20.705561286469997</v>
      </c>
      <c r="T420" s="1">
        <v>24.23779866622413</v>
      </c>
      <c r="U420" s="1">
        <v>-3.404282951036592</v>
      </c>
      <c r="V420" s="1">
        <v>14.175892386607604</v>
      </c>
      <c r="W420" s="7">
        <v>14.221028777335203</v>
      </c>
      <c r="X420" s="7">
        <v>16.378094731052876</v>
      </c>
      <c r="Y420" s="7">
        <v>21.940156215281075</v>
      </c>
      <c r="Z420" s="7">
        <v>9.7418196953447538</v>
      </c>
      <c r="AA420" s="7">
        <v>22.069128454815026</v>
      </c>
      <c r="AB420" s="7">
        <v>23.824855729164724</v>
      </c>
      <c r="AC420" s="7">
        <v>32.408337531105559</v>
      </c>
      <c r="AD420">
        <v>14.221028777335203</v>
      </c>
      <c r="AE420">
        <v>16.287142096579316</v>
      </c>
      <c r="AF420">
        <v>25.225273376741878</v>
      </c>
      <c r="AG420">
        <v>0.92363939068950796</v>
      </c>
      <c r="AH420">
        <v>25.205539023333809</v>
      </c>
      <c r="AI420">
        <v>28.722139322911818</v>
      </c>
      <c r="AJ420">
        <v>54.105012593316687</v>
      </c>
    </row>
    <row r="421" spans="1:36" x14ac:dyDescent="0.2">
      <c r="A421">
        <v>413</v>
      </c>
      <c r="B421" s="1">
        <v>10.362226183582401</v>
      </c>
      <c r="C421" s="1">
        <v>10.369401789749338</v>
      </c>
      <c r="D421" s="1">
        <v>20.963186080508411</v>
      </c>
      <c r="E421" s="1">
        <v>9.9561661550623981</v>
      </c>
      <c r="F421" s="1">
        <v>19.279962849003994</v>
      </c>
      <c r="G421" s="1">
        <v>16.020838512224941</v>
      </c>
      <c r="H421" s="1">
        <v>19.18674849887373</v>
      </c>
      <c r="I421" s="6">
        <v>7.7054585912625981</v>
      </c>
      <c r="J421" s="6">
        <v>12.633307568505142</v>
      </c>
      <c r="K421" s="6">
        <v>14.704429518634802</v>
      </c>
      <c r="L421" s="6">
        <v>15.598750507983409</v>
      </c>
      <c r="M421" s="6">
        <v>21.152587499077995</v>
      </c>
      <c r="N421" s="6">
        <v>26.020817270741684</v>
      </c>
      <c r="O421" s="6">
        <v>23.296022151673917</v>
      </c>
      <c r="P421" s="1">
        <v>10.112626617267145</v>
      </c>
      <c r="Q421" s="1">
        <v>16.091249612561825</v>
      </c>
      <c r="R421" s="1">
        <v>13.104177347382562</v>
      </c>
      <c r="S421" s="1">
        <v>18.939131044780769</v>
      </c>
      <c r="T421" s="1">
        <v>22.906445331782024</v>
      </c>
      <c r="U421" s="1">
        <v>-3.6142255251732607</v>
      </c>
      <c r="V421" s="1">
        <v>19.785498181150423</v>
      </c>
      <c r="W421" s="7">
        <v>14.767298643775632</v>
      </c>
      <c r="X421" s="7">
        <v>11.43830743881874</v>
      </c>
      <c r="Y421" s="7">
        <v>31.248604971755814</v>
      </c>
      <c r="Z421" s="7">
        <v>0.35178761336135894</v>
      </c>
      <c r="AA421" s="7">
        <v>12.938306169228545</v>
      </c>
      <c r="AB421" s="7">
        <v>15.789928854269313</v>
      </c>
      <c r="AC421" s="7">
        <v>21.29381365382142</v>
      </c>
      <c r="AD421">
        <v>14.767298643775632</v>
      </c>
      <c r="AE421">
        <v>8.8774611582281135</v>
      </c>
      <c r="AF421">
        <v>41.515058700572673</v>
      </c>
      <c r="AG421">
        <v>-17.856424773277279</v>
      </c>
      <c r="AH421">
        <v>4.6611888807642288</v>
      </c>
      <c r="AI421">
        <v>8.6348221356732857</v>
      </c>
      <c r="AJ421">
        <v>20.76144096146426</v>
      </c>
    </row>
    <row r="422" spans="1:36" x14ac:dyDescent="0.2">
      <c r="A422">
        <v>414</v>
      </c>
      <c r="B422" s="1">
        <v>6.9660538606220141</v>
      </c>
      <c r="C422" s="1">
        <v>11.080160471256805</v>
      </c>
      <c r="D422" s="1">
        <v>10.324848645587139</v>
      </c>
      <c r="E422" s="1">
        <v>14.631279424703855</v>
      </c>
      <c r="F422" s="1">
        <v>21.783624993030386</v>
      </c>
      <c r="G422" s="1">
        <v>22.903878973052709</v>
      </c>
      <c r="H422" s="1">
        <v>22.998508101166284</v>
      </c>
      <c r="I422" s="6">
        <v>3.7087514606043692</v>
      </c>
      <c r="J422" s="6">
        <v>13.838410084759323</v>
      </c>
      <c r="K422" s="6">
        <v>15.768912044573808</v>
      </c>
      <c r="L422" s="6">
        <v>19.4836590592001</v>
      </c>
      <c r="M422" s="6">
        <v>9.3307536834891742</v>
      </c>
      <c r="N422" s="6">
        <v>10.932485423891643</v>
      </c>
      <c r="O422" s="6">
        <v>26.423212651288161</v>
      </c>
      <c r="P422" s="1">
        <v>11.720893974857148</v>
      </c>
      <c r="Q422" s="1">
        <v>1.0093186996333454</v>
      </c>
      <c r="R422" s="1">
        <v>6.3325313855574699</v>
      </c>
      <c r="S422" s="1">
        <v>4.3388409583079177</v>
      </c>
      <c r="T422" s="1">
        <v>6.4440101097575617</v>
      </c>
      <c r="U422" s="1">
        <v>10.866192831289087</v>
      </c>
      <c r="V422" s="1">
        <v>8.7237880504324021</v>
      </c>
      <c r="W422" s="7">
        <v>22.475785957882877</v>
      </c>
      <c r="X422" s="7">
        <v>-1.3877853030149899E-3</v>
      </c>
      <c r="Y422" s="7">
        <v>12.443476032405721</v>
      </c>
      <c r="Z422" s="7">
        <v>26.701014182649459</v>
      </c>
      <c r="AA422" s="7">
        <v>13.271011957674842</v>
      </c>
      <c r="AB422" s="7">
        <v>15.006736404038286</v>
      </c>
      <c r="AC422" s="7">
        <v>20.660413047901091</v>
      </c>
      <c r="AD422">
        <v>22.475785957882877</v>
      </c>
      <c r="AE422">
        <v>-8.2820816779545243</v>
      </c>
      <c r="AF422">
        <v>8.6060830567100126</v>
      </c>
      <c r="AG422">
        <v>34.842028365298916</v>
      </c>
      <c r="AH422">
        <v>5.4097769047683961</v>
      </c>
      <c r="AI422">
        <v>6.6768410100957141</v>
      </c>
      <c r="AJ422">
        <v>18.861239143703283</v>
      </c>
    </row>
    <row r="423" spans="1:36" x14ac:dyDescent="0.2">
      <c r="A423">
        <v>415</v>
      </c>
      <c r="B423" s="1">
        <v>9.317117150739886</v>
      </c>
      <c r="C423" s="1">
        <v>16.253336438323572</v>
      </c>
      <c r="D423" s="1">
        <v>11.839059769502015</v>
      </c>
      <c r="E423" s="1">
        <v>18.774547618632766</v>
      </c>
      <c r="F423" s="1">
        <v>17.601778449162879</v>
      </c>
      <c r="G423" s="1">
        <v>20.077128548543932</v>
      </c>
      <c r="H423" s="1">
        <v>24.199509052472909</v>
      </c>
      <c r="I423" s="6">
        <v>10.234331976307299</v>
      </c>
      <c r="J423" s="6">
        <v>11.031973689719655</v>
      </c>
      <c r="K423" s="6">
        <v>17.42718776018712</v>
      </c>
      <c r="L423" s="6">
        <v>21.012226101822314</v>
      </c>
      <c r="M423" s="6">
        <v>24.950583410741569</v>
      </c>
      <c r="N423" s="6">
        <v>12.052916767018642</v>
      </c>
      <c r="O423" s="6">
        <v>21.947561150319689</v>
      </c>
      <c r="P423" s="1">
        <v>9.8741818025819725</v>
      </c>
      <c r="Q423" s="1">
        <v>17.925062813928697</v>
      </c>
      <c r="R423" s="1">
        <v>9.2218976879146251</v>
      </c>
      <c r="S423" s="1">
        <v>11.112458107953774</v>
      </c>
      <c r="T423" s="1">
        <v>8.4799697595345958</v>
      </c>
      <c r="U423" s="1">
        <v>44.841390387062212</v>
      </c>
      <c r="V423" s="1">
        <v>22.144311297918371</v>
      </c>
      <c r="W423" s="7">
        <v>27.966506845704629</v>
      </c>
      <c r="X423" s="7">
        <v>11.388419052719092</v>
      </c>
      <c r="Y423" s="7">
        <v>-9.2049343761405381E-4</v>
      </c>
      <c r="Z423" s="7">
        <v>19.397867314501372</v>
      </c>
      <c r="AA423" s="7">
        <v>21.288690512177354</v>
      </c>
      <c r="AB423" s="7">
        <v>31.944128219814573</v>
      </c>
      <c r="AC423" s="7">
        <v>14.178079534339988</v>
      </c>
      <c r="AD423">
        <v>27.966506845704629</v>
      </c>
      <c r="AE423">
        <v>8.8026285790786396</v>
      </c>
      <c r="AF423">
        <v>-13.171610863515825</v>
      </c>
      <c r="AG423">
        <v>20.235734629002746</v>
      </c>
      <c r="AH423">
        <v>23.449553652399047</v>
      </c>
      <c r="AI423">
        <v>49.020320549536429</v>
      </c>
      <c r="AJ423">
        <v>-0.58576139698003804</v>
      </c>
    </row>
    <row r="424" spans="1:36" x14ac:dyDescent="0.2">
      <c r="A424">
        <v>416</v>
      </c>
      <c r="B424" s="1">
        <v>8.1638859851243222</v>
      </c>
      <c r="C424" s="1">
        <v>12.881991796523153</v>
      </c>
      <c r="D424" s="1">
        <v>13.956434909593685</v>
      </c>
      <c r="E424" s="1">
        <v>19.684614977412551</v>
      </c>
      <c r="F424" s="1">
        <v>17.981115550748441</v>
      </c>
      <c r="G424" s="1">
        <v>20.916535115686671</v>
      </c>
      <c r="H424" s="1">
        <v>22.386866328205013</v>
      </c>
      <c r="I424" s="6">
        <v>6.8678030353299562</v>
      </c>
      <c r="J424" s="6">
        <v>9.6155709426807796</v>
      </c>
      <c r="K424" s="6">
        <v>13.678835347788807</v>
      </c>
      <c r="L424" s="6">
        <v>18.849647326757655</v>
      </c>
      <c r="M424" s="6">
        <v>11.462173565961777</v>
      </c>
      <c r="N424" s="6">
        <v>19.635221172786071</v>
      </c>
      <c r="O424" s="6">
        <v>21.349882881804831</v>
      </c>
      <c r="P424" s="1">
        <v>9.6875583051955889</v>
      </c>
      <c r="Q424" s="1">
        <v>24.504847671412463</v>
      </c>
      <c r="R424" s="1">
        <v>13.323823669748364</v>
      </c>
      <c r="S424" s="1">
        <v>7.1002707813956327</v>
      </c>
      <c r="T424" s="1">
        <v>5.9233285706366328</v>
      </c>
      <c r="U424" s="1">
        <v>42.209216521592928</v>
      </c>
      <c r="V424" s="1">
        <v>38.964255824163956</v>
      </c>
      <c r="W424" s="7">
        <v>16.145061051364184</v>
      </c>
      <c r="X424" s="7">
        <v>10.778371909301642</v>
      </c>
      <c r="Y424" s="7">
        <v>32.966240378381094</v>
      </c>
      <c r="Z424" s="7">
        <v>13.875841353942782</v>
      </c>
      <c r="AA424" s="7">
        <v>37.123207872528965</v>
      </c>
      <c r="AB424" s="7">
        <v>40.831125207895738</v>
      </c>
      <c r="AC424" s="7">
        <v>13.938000863260669</v>
      </c>
      <c r="AD424">
        <v>16.145061051364184</v>
      </c>
      <c r="AE424">
        <v>7.8875578639524662</v>
      </c>
      <c r="AF424">
        <v>44.520920662166915</v>
      </c>
      <c r="AG424">
        <v>9.1916827078855654</v>
      </c>
      <c r="AH424">
        <v>59.07721771319018</v>
      </c>
      <c r="AI424">
        <v>71.237813019739349</v>
      </c>
      <c r="AJ424">
        <v>-1.305997410217989</v>
      </c>
    </row>
    <row r="425" spans="1:36" x14ac:dyDescent="0.2">
      <c r="A425">
        <v>417</v>
      </c>
      <c r="B425" s="1">
        <v>11.659166981171614</v>
      </c>
      <c r="C425" s="1">
        <v>14.080866398342657</v>
      </c>
      <c r="D425" s="1">
        <v>14.737391419107862</v>
      </c>
      <c r="E425" s="1">
        <v>16.249264510737341</v>
      </c>
      <c r="F425" s="1">
        <v>14.566242032726009</v>
      </c>
      <c r="G425" s="1">
        <v>21.245774163761926</v>
      </c>
      <c r="H425" s="1">
        <v>23.890301268150786</v>
      </c>
      <c r="I425" s="6">
        <v>12.941876028747533</v>
      </c>
      <c r="J425" s="6">
        <v>9.2213831538093594</v>
      </c>
      <c r="K425" s="6">
        <v>14.897762414945328</v>
      </c>
      <c r="L425" s="6">
        <v>19.85601898320688</v>
      </c>
      <c r="M425" s="6">
        <v>27.156380472468836</v>
      </c>
      <c r="N425" s="6">
        <v>14.423138605627303</v>
      </c>
      <c r="O425" s="6">
        <v>29.143303817458154</v>
      </c>
      <c r="P425" s="1">
        <v>8.8007521935670088</v>
      </c>
      <c r="Q425" s="1">
        <v>2.0057000880212463</v>
      </c>
      <c r="R425" s="1">
        <v>26.901451766068249</v>
      </c>
      <c r="S425" s="1">
        <v>19.666666186399972</v>
      </c>
      <c r="T425" s="1">
        <v>16.889704183568675</v>
      </c>
      <c r="U425" s="1">
        <v>5.882220266175139</v>
      </c>
      <c r="V425" s="1">
        <v>36.201670103791059</v>
      </c>
      <c r="W425" s="7">
        <v>4.5500455457856495</v>
      </c>
      <c r="X425" s="7">
        <v>32.88686201998663</v>
      </c>
      <c r="Y425" s="7">
        <v>34.872024663468693</v>
      </c>
      <c r="Z425" s="7">
        <v>24.107318872467669</v>
      </c>
      <c r="AA425" s="7">
        <v>20.539753069054914</v>
      </c>
      <c r="AB425" s="7">
        <v>11.792082501202501</v>
      </c>
      <c r="AC425" s="7">
        <v>7.9906764962479082</v>
      </c>
      <c r="AD425">
        <v>4.5500455457856495</v>
      </c>
      <c r="AE425">
        <v>41.050293029979954</v>
      </c>
      <c r="AF425">
        <v>47.856043161070211</v>
      </c>
      <c r="AG425">
        <v>29.654637744935336</v>
      </c>
      <c r="AH425">
        <v>21.764444405373549</v>
      </c>
      <c r="AI425">
        <v>-1.359793746993746</v>
      </c>
      <c r="AJ425">
        <v>-19.147970511256272</v>
      </c>
    </row>
    <row r="426" spans="1:36" x14ac:dyDescent="0.2">
      <c r="A426">
        <v>418</v>
      </c>
      <c r="B426" s="1">
        <v>5.6915416975066941</v>
      </c>
      <c r="C426" s="1">
        <v>14.367794193103762</v>
      </c>
      <c r="D426" s="1">
        <v>14.589748187317053</v>
      </c>
      <c r="E426" s="1">
        <v>14.765517206855591</v>
      </c>
      <c r="F426" s="1">
        <v>20.22121359163539</v>
      </c>
      <c r="G426" s="1">
        <v>19.296728148663796</v>
      </c>
      <c r="H426" s="1">
        <v>19.717181233319057</v>
      </c>
      <c r="I426" s="6">
        <v>4.3663219940694207</v>
      </c>
      <c r="J426" s="6">
        <v>17.70136494555851</v>
      </c>
      <c r="K426" s="6">
        <v>8.5377189442533457</v>
      </c>
      <c r="L426" s="6">
        <v>22.397061141328219</v>
      </c>
      <c r="M426" s="6">
        <v>17.285332756786264</v>
      </c>
      <c r="N426" s="6">
        <v>22.287787781995121</v>
      </c>
      <c r="O426" s="6">
        <v>22.661085806168852</v>
      </c>
      <c r="P426" s="1">
        <v>3.7777893339339714</v>
      </c>
      <c r="Q426" s="1">
        <v>19.778690921008803</v>
      </c>
      <c r="R426" s="1">
        <v>20.12382882230559</v>
      </c>
      <c r="S426" s="1">
        <v>15.811015587343643</v>
      </c>
      <c r="T426" s="1">
        <v>39.177450930490863</v>
      </c>
      <c r="U426" s="1">
        <v>44.345624804588311</v>
      </c>
      <c r="V426" s="1">
        <v>27.401487139315606</v>
      </c>
      <c r="W426" s="7">
        <v>13.33651050180737</v>
      </c>
      <c r="X426" s="7">
        <v>9.3727206038738462</v>
      </c>
      <c r="Y426" s="7">
        <v>25.413555775439598</v>
      </c>
      <c r="Z426" s="7">
        <v>36.858279123109384</v>
      </c>
      <c r="AA426" s="7">
        <v>30.169665809768638</v>
      </c>
      <c r="AB426" s="7">
        <v>39.48863447870756</v>
      </c>
      <c r="AC426" s="7">
        <v>6.8158281495846316</v>
      </c>
      <c r="AD426">
        <v>13.33651050180737</v>
      </c>
      <c r="AE426">
        <v>5.7790809058107708</v>
      </c>
      <c r="AF426">
        <v>31.303722607019292</v>
      </c>
      <c r="AG426">
        <v>55.156558246218772</v>
      </c>
      <c r="AH426">
        <v>43.431748071979435</v>
      </c>
      <c r="AI426">
        <v>67.881586196768907</v>
      </c>
      <c r="AJ426">
        <v>-22.672515551246107</v>
      </c>
    </row>
    <row r="427" spans="1:36" x14ac:dyDescent="0.2">
      <c r="A427">
        <v>419</v>
      </c>
      <c r="B427" s="1">
        <v>9.9773562109034355</v>
      </c>
      <c r="C427" s="1">
        <v>13.598950567993413</v>
      </c>
      <c r="D427" s="1">
        <v>15.145610255784451</v>
      </c>
      <c r="E427" s="1">
        <v>11.227099550793486</v>
      </c>
      <c r="F427" s="1">
        <v>17.903188548080056</v>
      </c>
      <c r="G427" s="1">
        <v>22.587808306816058</v>
      </c>
      <c r="H427" s="1">
        <v>19.735290127405548</v>
      </c>
      <c r="I427" s="6">
        <v>12.990169283829237</v>
      </c>
      <c r="J427" s="6">
        <v>11.016359638698363</v>
      </c>
      <c r="K427" s="6">
        <v>12.813710445727864</v>
      </c>
      <c r="L427" s="6">
        <v>14.97366650785432</v>
      </c>
      <c r="M427" s="6">
        <v>12.840788848394979</v>
      </c>
      <c r="N427" s="6">
        <v>13.300704304856612</v>
      </c>
      <c r="O427" s="6">
        <v>22.847205410979907</v>
      </c>
      <c r="P427" s="1">
        <v>14.996816724116226</v>
      </c>
      <c r="Q427" s="1">
        <v>19.091954756017451</v>
      </c>
      <c r="R427" s="1">
        <v>10.670294003529399</v>
      </c>
      <c r="S427" s="1">
        <v>16.904272473726706</v>
      </c>
      <c r="T427" s="1">
        <v>21.480332714419163</v>
      </c>
      <c r="U427" s="1">
        <v>42.131424573319521</v>
      </c>
      <c r="V427" s="1">
        <v>50.587473071881618</v>
      </c>
      <c r="W427" s="7">
        <v>13.065435750502392</v>
      </c>
      <c r="X427" s="7">
        <v>14.353183163748579</v>
      </c>
      <c r="Y427" s="7">
        <v>27.084832904884319</v>
      </c>
      <c r="Z427" s="7">
        <v>19.357743795777516</v>
      </c>
      <c r="AA427" s="7">
        <v>36.285976388372561</v>
      </c>
      <c r="AB427" s="7">
        <v>21.662299104359427</v>
      </c>
      <c r="AC427" s="7">
        <v>22.709432638211133</v>
      </c>
      <c r="AD427">
        <v>13.065435750502392</v>
      </c>
      <c r="AE427">
        <v>13.249774745622867</v>
      </c>
      <c r="AF427">
        <v>34.228457583547559</v>
      </c>
      <c r="AG427">
        <v>20.155487591555037</v>
      </c>
      <c r="AH427">
        <v>57.193446873838269</v>
      </c>
      <c r="AI427">
        <v>23.315747760898571</v>
      </c>
      <c r="AJ427">
        <v>25.008297914633395</v>
      </c>
    </row>
    <row r="428" spans="1:36" x14ac:dyDescent="0.2">
      <c r="A428">
        <v>420</v>
      </c>
      <c r="B428" s="1">
        <v>6.1948885390472519</v>
      </c>
      <c r="C428" s="1">
        <v>11.529062574984394</v>
      </c>
      <c r="D428" s="1">
        <v>13.677768640722679</v>
      </c>
      <c r="E428" s="1">
        <v>13.318724370376895</v>
      </c>
      <c r="F428" s="1">
        <v>15.853423607634859</v>
      </c>
      <c r="G428" s="1">
        <v>17.359427427653923</v>
      </c>
      <c r="H428" s="1">
        <v>24.667388906379745</v>
      </c>
      <c r="I428" s="6">
        <v>14.415807842535536</v>
      </c>
      <c r="J428" s="6">
        <v>11.470711885204576</v>
      </c>
      <c r="K428" s="6">
        <v>21.063767175198386</v>
      </c>
      <c r="L428" s="6">
        <v>23.21212746044371</v>
      </c>
      <c r="M428" s="6">
        <v>9.6519471750861001</v>
      </c>
      <c r="N428" s="6">
        <v>17.547088414522761</v>
      </c>
      <c r="O428" s="6">
        <v>15.54877498121437</v>
      </c>
      <c r="P428" s="1">
        <v>16.85234876443954</v>
      </c>
      <c r="Q428" s="1">
        <v>20.645805504502881</v>
      </c>
      <c r="R428" s="1">
        <v>13.48631228665902</v>
      </c>
      <c r="S428" s="1">
        <v>26.234298730177983</v>
      </c>
      <c r="T428" s="1">
        <v>30.611404703845437</v>
      </c>
      <c r="U428" s="1">
        <v>21.695384654892546</v>
      </c>
      <c r="V428" s="1">
        <v>-12.791569508086695</v>
      </c>
      <c r="W428" s="7">
        <v>3.192980853907128</v>
      </c>
      <c r="X428" s="7">
        <v>2.6792263422750482</v>
      </c>
      <c r="Y428" s="7">
        <v>11.188341979784481</v>
      </c>
      <c r="Z428" s="7">
        <v>15.17853422820688</v>
      </c>
      <c r="AA428" s="7">
        <v>16.928097197696765</v>
      </c>
      <c r="AB428" s="7">
        <v>17.991762337385076</v>
      </c>
      <c r="AC428" s="7">
        <v>42.817092246742845</v>
      </c>
      <c r="AD428">
        <v>3.192980853907128</v>
      </c>
      <c r="AE428">
        <v>-4.2611604865874249</v>
      </c>
      <c r="AF428">
        <v>6.4095984646228423</v>
      </c>
      <c r="AG428">
        <v>11.797068456413763</v>
      </c>
      <c r="AH428">
        <v>13.638218694817725</v>
      </c>
      <c r="AI428">
        <v>14.139405843462693</v>
      </c>
      <c r="AJ428">
        <v>85.331276740228532</v>
      </c>
    </row>
    <row r="429" spans="1:36" x14ac:dyDescent="0.2">
      <c r="A429">
        <v>421</v>
      </c>
      <c r="B429" s="1">
        <v>10.278829573238092</v>
      </c>
      <c r="C429" s="1">
        <v>13.305571339681814</v>
      </c>
      <c r="D429" s="1">
        <v>10.365056545915415</v>
      </c>
      <c r="E429" s="1">
        <v>19.076685813744639</v>
      </c>
      <c r="F429" s="1">
        <v>20.058444904491566</v>
      </c>
      <c r="G429" s="1">
        <v>20.263232373821733</v>
      </c>
      <c r="H429" s="1">
        <v>15.78629644715148</v>
      </c>
      <c r="I429" s="6">
        <v>5.9016639450919381</v>
      </c>
      <c r="J429" s="6">
        <v>5.5235327201581033</v>
      </c>
      <c r="K429" s="6">
        <v>15.328847717954254</v>
      </c>
      <c r="L429" s="6">
        <v>10.211204768807374</v>
      </c>
      <c r="M429" s="6">
        <v>13.888049208643421</v>
      </c>
      <c r="N429" s="6">
        <v>25.130873471379871</v>
      </c>
      <c r="O429" s="6">
        <v>18.826477260010595</v>
      </c>
      <c r="P429" s="1">
        <v>10.064653958902227</v>
      </c>
      <c r="Q429" s="1">
        <v>3.5799045954599809</v>
      </c>
      <c r="R429" s="1">
        <v>12.710210336331539</v>
      </c>
      <c r="S429" s="1">
        <v>7.5908211318885535</v>
      </c>
      <c r="T429" s="1">
        <v>18.699227466669935</v>
      </c>
      <c r="U429" s="1">
        <v>18.543113446569933</v>
      </c>
      <c r="V429" s="1">
        <v>56.874936004908427</v>
      </c>
      <c r="W429" s="7">
        <v>1.6734583910039582</v>
      </c>
      <c r="X429" s="7">
        <v>13.551866744471937</v>
      </c>
      <c r="Y429" s="7">
        <v>12.737819748775829</v>
      </c>
      <c r="Z429" s="7">
        <v>16.400585710532301</v>
      </c>
      <c r="AA429" s="7">
        <v>30.891300515524311</v>
      </c>
      <c r="AB429" s="7">
        <v>16.203808189076621</v>
      </c>
      <c r="AC429" s="7">
        <v>18.014788230007031</v>
      </c>
      <c r="AD429">
        <v>1.6734583910039582</v>
      </c>
      <c r="AE429">
        <v>12.047800116707908</v>
      </c>
      <c r="AF429">
        <v>9.1211845603577011</v>
      </c>
      <c r="AG429">
        <v>14.2411714210646</v>
      </c>
      <c r="AH429">
        <v>45.055426159929702</v>
      </c>
      <c r="AI429">
        <v>9.6695204726915556</v>
      </c>
      <c r="AJ429">
        <v>10.924364690021097</v>
      </c>
    </row>
    <row r="430" spans="1:36" x14ac:dyDescent="0.2">
      <c r="A430">
        <v>422</v>
      </c>
      <c r="B430" s="1">
        <v>8.5592238302286212</v>
      </c>
      <c r="C430" s="1">
        <v>10.488577865335062</v>
      </c>
      <c r="D430" s="1">
        <v>15.353593702815846</v>
      </c>
      <c r="E430" s="1">
        <v>19.463741877188475</v>
      </c>
      <c r="F430" s="1">
        <v>17.710601552475577</v>
      </c>
      <c r="G430" s="1">
        <v>18.920241356283533</v>
      </c>
      <c r="H430" s="1">
        <v>27.900436744946354</v>
      </c>
      <c r="I430" s="6">
        <v>10.043901023058538</v>
      </c>
      <c r="J430" s="6">
        <v>12.165921870648701</v>
      </c>
      <c r="K430" s="6">
        <v>16.644569674941934</v>
      </c>
      <c r="L430" s="6">
        <v>14.318664853703691</v>
      </c>
      <c r="M430" s="6">
        <v>26.740151891866695</v>
      </c>
      <c r="N430" s="6">
        <v>31.764648821627929</v>
      </c>
      <c r="O430" s="6">
        <v>16.136714016967314</v>
      </c>
      <c r="P430" s="1">
        <v>9.5144657569981632</v>
      </c>
      <c r="Q430" s="1">
        <v>14.791488304635928</v>
      </c>
      <c r="R430" s="1">
        <v>4.4671195488763864</v>
      </c>
      <c r="S430" s="1">
        <v>23.808538895849949</v>
      </c>
      <c r="T430" s="1">
        <v>31.609428499022311</v>
      </c>
      <c r="U430" s="1">
        <v>16.763836402589313</v>
      </c>
      <c r="V430" s="1">
        <v>49.079347188977678</v>
      </c>
      <c r="W430" s="7">
        <v>17.728136768701507</v>
      </c>
      <c r="X430" s="7">
        <v>12.121251529400237</v>
      </c>
      <c r="Y430" s="7">
        <v>10.806762857902953</v>
      </c>
      <c r="Z430" s="7">
        <v>16.843851161659678</v>
      </c>
      <c r="AA430" s="7">
        <v>-1.3175735890367688E-3</v>
      </c>
      <c r="AB430" s="7">
        <v>4.9246290968527067</v>
      </c>
      <c r="AC430" s="7">
        <v>8.8552171828531652</v>
      </c>
      <c r="AD430">
        <v>17.728136768701507</v>
      </c>
      <c r="AE430">
        <v>9.9018772941003554</v>
      </c>
      <c r="AF430">
        <v>5.7418350013301716</v>
      </c>
      <c r="AG430">
        <v>15.12770232331936</v>
      </c>
      <c r="AH430">
        <v>-24.45296454057533</v>
      </c>
      <c r="AI430">
        <v>-18.528427257868234</v>
      </c>
      <c r="AJ430">
        <v>-16.554348451440504</v>
      </c>
    </row>
    <row r="431" spans="1:36" x14ac:dyDescent="0.2">
      <c r="A431">
        <v>423</v>
      </c>
      <c r="B431" s="1">
        <v>8.7514878142195975</v>
      </c>
      <c r="C431" s="1">
        <v>13.850384697117057</v>
      </c>
      <c r="D431" s="1">
        <v>14.061603284056776</v>
      </c>
      <c r="E431" s="1">
        <v>16.084327603204446</v>
      </c>
      <c r="F431" s="1">
        <v>20.300385564031998</v>
      </c>
      <c r="G431" s="1">
        <v>18.510911239948015</v>
      </c>
      <c r="H431" s="1">
        <v>20.765366409476314</v>
      </c>
      <c r="I431" s="6">
        <v>10.440737349701815</v>
      </c>
      <c r="J431" s="6">
        <v>5.7465272103123564</v>
      </c>
      <c r="K431" s="6">
        <v>10.721518096059985</v>
      </c>
      <c r="L431" s="6">
        <v>16.979243960836083</v>
      </c>
      <c r="M431" s="6">
        <v>24.074331587866645</v>
      </c>
      <c r="N431" s="6">
        <v>19.861503040696888</v>
      </c>
      <c r="O431" s="6">
        <v>20.663528346318884</v>
      </c>
      <c r="P431" s="1">
        <v>6.0585540794715289</v>
      </c>
      <c r="Q431" s="1">
        <v>14.219461491666218</v>
      </c>
      <c r="R431" s="1">
        <v>13.892084693979092</v>
      </c>
      <c r="S431" s="1">
        <v>16.478086203315907</v>
      </c>
      <c r="T431" s="1">
        <v>29.951216988759466</v>
      </c>
      <c r="U431" s="1">
        <v>29.762659065984366</v>
      </c>
      <c r="V431" s="1">
        <v>37.768340387502221</v>
      </c>
      <c r="W431" s="7">
        <v>16.520112180853086</v>
      </c>
      <c r="X431" s="7">
        <v>5.5568316782556559</v>
      </c>
      <c r="Y431" s="7">
        <v>14.075115424903483</v>
      </c>
      <c r="Z431" s="7">
        <v>15.879757211950965</v>
      </c>
      <c r="AA431" s="7">
        <v>18.823590761284656</v>
      </c>
      <c r="AB431" s="7">
        <v>7.2329305530622063</v>
      </c>
      <c r="AC431" s="7">
        <v>33.254498714652961</v>
      </c>
      <c r="AD431">
        <v>16.520112180853086</v>
      </c>
      <c r="AE431">
        <v>5.5247517383484435E-2</v>
      </c>
      <c r="AF431">
        <v>11.461451993581097</v>
      </c>
      <c r="AG431">
        <v>13.199514423901931</v>
      </c>
      <c r="AH431">
        <v>17.903079212890479</v>
      </c>
      <c r="AI431">
        <v>-12.757673617344482</v>
      </c>
      <c r="AJ431">
        <v>56.643496143958878</v>
      </c>
    </row>
    <row r="432" spans="1:36" x14ac:dyDescent="0.2">
      <c r="A432">
        <v>424</v>
      </c>
      <c r="B432" s="1">
        <v>8.1063820369924304</v>
      </c>
      <c r="C432" s="1">
        <v>14.558936416008684</v>
      </c>
      <c r="D432" s="1">
        <v>17.330098114366944</v>
      </c>
      <c r="E432" s="1">
        <v>10.583742711505497</v>
      </c>
      <c r="F432" s="1">
        <v>20.382486721725691</v>
      </c>
      <c r="G432" s="1">
        <v>18.812848656941217</v>
      </c>
      <c r="H432" s="1">
        <v>21.135935481918203</v>
      </c>
      <c r="I432" s="6">
        <v>9.1700541063190126</v>
      </c>
      <c r="J432" s="6">
        <v>8.1263392744624525</v>
      </c>
      <c r="K432" s="6">
        <v>23.636803224669926</v>
      </c>
      <c r="L432" s="6">
        <v>15.021988312847011</v>
      </c>
      <c r="M432" s="6">
        <v>18.365612653578559</v>
      </c>
      <c r="N432" s="6">
        <v>20.430606194666112</v>
      </c>
      <c r="O432" s="6">
        <v>23.547853178885536</v>
      </c>
      <c r="P432" s="1">
        <v>9.111414723351011</v>
      </c>
      <c r="Q432" s="1">
        <v>6.6551148778388871</v>
      </c>
      <c r="R432" s="1">
        <v>4.0973943999829689</v>
      </c>
      <c r="S432" s="1">
        <v>13.938142732425543</v>
      </c>
      <c r="T432" s="1">
        <v>14.086123385716405</v>
      </c>
      <c r="U432" s="1">
        <v>17.720551769205692</v>
      </c>
      <c r="V432" s="1">
        <v>17.833037475641781</v>
      </c>
      <c r="W432" s="7">
        <v>24.241069892685278</v>
      </c>
      <c r="X432" s="7">
        <v>15.178943769368169</v>
      </c>
      <c r="Y432" s="7">
        <v>28.680655177191042</v>
      </c>
      <c r="Z432" s="7">
        <v>17.296089441541291</v>
      </c>
      <c r="AA432" s="7">
        <v>22.915466005704239</v>
      </c>
      <c r="AB432" s="7">
        <v>19.906486953001497</v>
      </c>
      <c r="AC432" s="7">
        <v>12.221047078939838</v>
      </c>
      <c r="AD432">
        <v>24.241069892685278</v>
      </c>
      <c r="AE432">
        <v>14.488415654052252</v>
      </c>
      <c r="AF432">
        <v>37.021146560084333</v>
      </c>
      <c r="AG432">
        <v>16.032178883082583</v>
      </c>
      <c r="AH432">
        <v>27.109798512834541</v>
      </c>
      <c r="AI432">
        <v>18.926217382503744</v>
      </c>
      <c r="AJ432">
        <v>-6.4568587631804828</v>
      </c>
    </row>
    <row r="433" spans="1:36" x14ac:dyDescent="0.2">
      <c r="A433">
        <v>425</v>
      </c>
      <c r="B433" s="1">
        <v>8.2584739698646086</v>
      </c>
      <c r="C433" s="1">
        <v>12.226450502506461</v>
      </c>
      <c r="D433" s="1">
        <v>14.931063228346686</v>
      </c>
      <c r="E433" s="1">
        <v>15.941338810796099</v>
      </c>
      <c r="F433" s="1">
        <v>21.573922772126188</v>
      </c>
      <c r="G433" s="1">
        <v>21.060216437098973</v>
      </c>
      <c r="H433" s="1">
        <v>26.612487621721165</v>
      </c>
      <c r="I433" s="6">
        <v>14.717713412743556</v>
      </c>
      <c r="J433" s="6">
        <v>12.126810578482287</v>
      </c>
      <c r="K433" s="6">
        <v>13.198638409194785</v>
      </c>
      <c r="L433" s="6">
        <v>11.354614849909023</v>
      </c>
      <c r="M433" s="6">
        <v>20.116353662057723</v>
      </c>
      <c r="N433" s="6">
        <v>22.090341341579141</v>
      </c>
      <c r="O433" s="6">
        <v>29.927866005740242</v>
      </c>
      <c r="P433" s="1">
        <v>4.5559732438112848</v>
      </c>
      <c r="Q433" s="1">
        <v>9.9523103600682532</v>
      </c>
      <c r="R433" s="1">
        <v>6.058630868271826</v>
      </c>
      <c r="S433" s="1">
        <v>14.522679167472496</v>
      </c>
      <c r="T433" s="1">
        <v>21.366410094964621</v>
      </c>
      <c r="U433" s="1">
        <v>48.670634665104771</v>
      </c>
      <c r="V433" s="1">
        <v>10.343540094450191</v>
      </c>
      <c r="W433" s="7">
        <v>12.371931489735468</v>
      </c>
      <c r="X433" s="7">
        <v>25.542416452442161</v>
      </c>
      <c r="Y433" s="7">
        <v>14.256067422267265</v>
      </c>
      <c r="Z433" s="7">
        <v>20.246561416776384</v>
      </c>
      <c r="AA433" s="7">
        <v>6.7944458437503927</v>
      </c>
      <c r="AB433" s="7">
        <v>10.580179114947841</v>
      </c>
      <c r="AC433" s="7">
        <v>39.116191392371732</v>
      </c>
      <c r="AD433">
        <v>12.371931489735468</v>
      </c>
      <c r="AE433">
        <v>30.033624678663241</v>
      </c>
      <c r="AF433">
        <v>11.778117988967711</v>
      </c>
      <c r="AG433">
        <v>21.933122833552765</v>
      </c>
      <c r="AH433">
        <v>-9.1624968515616168</v>
      </c>
      <c r="AI433">
        <v>-4.3895522126303952</v>
      </c>
      <c r="AJ433">
        <v>74.228574177115206</v>
      </c>
    </row>
    <row r="434" spans="1:36" x14ac:dyDescent="0.2">
      <c r="A434">
        <v>426</v>
      </c>
      <c r="B434" s="1">
        <v>7.8074044906655882</v>
      </c>
      <c r="C434" s="1">
        <v>13.894167894364125</v>
      </c>
      <c r="D434" s="1">
        <v>9.2325175396360173</v>
      </c>
      <c r="E434" s="1">
        <v>15.561748689102842</v>
      </c>
      <c r="F434" s="1">
        <v>16.52544792878593</v>
      </c>
      <c r="G434" s="1">
        <v>19.045254366419229</v>
      </c>
      <c r="H434" s="1">
        <v>23.967050769143416</v>
      </c>
      <c r="I434" s="6">
        <v>8.4331783378429499</v>
      </c>
      <c r="J434" s="6">
        <v>10.730070606717634</v>
      </c>
      <c r="K434" s="6">
        <v>16.283609140219085</v>
      </c>
      <c r="L434" s="6">
        <v>19.7139029069602</v>
      </c>
      <c r="M434" s="6">
        <v>13.985261703369249</v>
      </c>
      <c r="N434" s="6">
        <v>10.018936093138825</v>
      </c>
      <c r="O434" s="6">
        <v>17.984151618183169</v>
      </c>
      <c r="P434" s="1">
        <v>8.1023392986951226</v>
      </c>
      <c r="Q434" s="1">
        <v>5.2811705990302018</v>
      </c>
      <c r="R434" s="1">
        <v>20.761706931259909</v>
      </c>
      <c r="S434" s="1">
        <v>24.410687458051392</v>
      </c>
      <c r="T434" s="1">
        <v>4.1292287858040861</v>
      </c>
      <c r="U434" s="1">
        <v>25.738816054969142</v>
      </c>
      <c r="V434" s="1">
        <v>42.043250713186893</v>
      </c>
      <c r="W434" s="7">
        <v>2.323019573922968E-2</v>
      </c>
      <c r="X434" s="7">
        <v>7.2317013040364548</v>
      </c>
      <c r="Y434" s="7">
        <v>10.260584935215851</v>
      </c>
      <c r="Z434" s="7">
        <v>-1.3534267671978738E-3</v>
      </c>
      <c r="AA434" s="7">
        <v>17.964387183357019</v>
      </c>
      <c r="AB434" s="7">
        <v>6.2987158621434984</v>
      </c>
      <c r="AC434" s="7">
        <v>-4.1626001345993478E-4</v>
      </c>
      <c r="AD434">
        <v>2.323019573922968E-2</v>
      </c>
      <c r="AE434">
        <v>2.5675519560546833</v>
      </c>
      <c r="AF434">
        <v>4.7860236366277382</v>
      </c>
      <c r="AG434">
        <v>-18.562706853534394</v>
      </c>
      <c r="AH434">
        <v>15.969871162553297</v>
      </c>
      <c r="AI434">
        <v>-15.093210344641253</v>
      </c>
      <c r="AJ434">
        <v>-43.121248780040375</v>
      </c>
    </row>
    <row r="435" spans="1:36" x14ac:dyDescent="0.2">
      <c r="A435">
        <v>427</v>
      </c>
      <c r="B435" s="1">
        <v>7.1040821502334675</v>
      </c>
      <c r="C435" s="1">
        <v>10.146309262296919</v>
      </c>
      <c r="D435" s="1">
        <v>10.454776304153716</v>
      </c>
      <c r="E435" s="1">
        <v>18.115892995019102</v>
      </c>
      <c r="F435" s="1">
        <v>21.767213544435016</v>
      </c>
      <c r="G435" s="1">
        <v>22.594715235366586</v>
      </c>
      <c r="H435" s="1">
        <v>22.046792118007811</v>
      </c>
      <c r="I435" s="6">
        <v>9.1477315544364721</v>
      </c>
      <c r="J435" s="6">
        <v>12.883121170160678</v>
      </c>
      <c r="K435" s="6">
        <v>14.283145130518374</v>
      </c>
      <c r="L435" s="6">
        <v>17.534758344859924</v>
      </c>
      <c r="M435" s="6">
        <v>14.896102566007171</v>
      </c>
      <c r="N435" s="6">
        <v>25.61869766776222</v>
      </c>
      <c r="O435" s="6">
        <v>20.826478849338947</v>
      </c>
      <c r="P435" s="1">
        <v>9.3721597431699202</v>
      </c>
      <c r="Q435" s="1">
        <v>10.375368658025604</v>
      </c>
      <c r="R435" s="1">
        <v>4.7790621403155953</v>
      </c>
      <c r="S435" s="1">
        <v>4.9314182531967248</v>
      </c>
      <c r="T435" s="1">
        <v>18.843171458352241</v>
      </c>
      <c r="U435" s="1">
        <v>38.398514520185444</v>
      </c>
      <c r="V435" s="1">
        <v>12.743697272898579</v>
      </c>
      <c r="W435" s="7">
        <v>30.90000232738857</v>
      </c>
      <c r="X435" s="7">
        <v>32.505671769165829</v>
      </c>
      <c r="Y435" s="7">
        <v>15.633475647484405</v>
      </c>
      <c r="Z435" s="7">
        <v>20.135732391846638</v>
      </c>
      <c r="AA435" s="7">
        <v>1.362534773384259</v>
      </c>
      <c r="AB435" s="7">
        <v>28.545518866055851</v>
      </c>
      <c r="AC435" s="7">
        <v>25.523269605954688</v>
      </c>
      <c r="AD435">
        <v>30.90000232738857</v>
      </c>
      <c r="AE435">
        <v>40.47850765374875</v>
      </c>
      <c r="AF435">
        <v>14.188582383097708</v>
      </c>
      <c r="AG435">
        <v>21.711464783693277</v>
      </c>
      <c r="AH435">
        <v>-21.384296759885412</v>
      </c>
      <c r="AI435">
        <v>40.523797165139626</v>
      </c>
      <c r="AJ435">
        <v>33.449808817864067</v>
      </c>
    </row>
    <row r="436" spans="1:36" x14ac:dyDescent="0.2">
      <c r="A436">
        <v>428</v>
      </c>
      <c r="B436" s="1">
        <v>11.269057448422043</v>
      </c>
      <c r="C436" s="1">
        <v>8.5626344460428374</v>
      </c>
      <c r="D436" s="1">
        <v>14.042059099414084</v>
      </c>
      <c r="E436" s="1">
        <v>15.840402963116953</v>
      </c>
      <c r="F436" s="1">
        <v>17.430904103854818</v>
      </c>
      <c r="G436" s="1">
        <v>19.338622517700855</v>
      </c>
      <c r="H436" s="1">
        <v>25.221161385721313</v>
      </c>
      <c r="I436" s="6">
        <v>8.7679770493878806</v>
      </c>
      <c r="J436" s="6">
        <v>12.363140388979716</v>
      </c>
      <c r="K436" s="6">
        <v>12.179753644668828</v>
      </c>
      <c r="L436" s="6">
        <v>18.861358337672904</v>
      </c>
      <c r="M436" s="6">
        <v>22.247256735804353</v>
      </c>
      <c r="N436" s="6">
        <v>24.523572170367878</v>
      </c>
      <c r="O436" s="6">
        <v>21.034104014736389</v>
      </c>
      <c r="P436" s="1">
        <v>10.490928407420824</v>
      </c>
      <c r="Q436" s="1">
        <v>0.66427886447251971</v>
      </c>
      <c r="R436" s="1">
        <v>15.045238199704315</v>
      </c>
      <c r="S436" s="1">
        <v>32.428512430281273</v>
      </c>
      <c r="T436" s="1">
        <v>16.422134738846001</v>
      </c>
      <c r="U436" s="1">
        <v>2.989847616723484</v>
      </c>
      <c r="V436" s="1">
        <v>41.337896452598741</v>
      </c>
      <c r="W436" s="7">
        <v>12.906850822611865</v>
      </c>
      <c r="X436" s="7">
        <v>11.298135386889044</v>
      </c>
      <c r="Y436" s="7">
        <v>16.928227550165001</v>
      </c>
      <c r="Z436" s="7">
        <v>4.3718619114605914</v>
      </c>
      <c r="AA436" s="7">
        <v>30.169665809768638</v>
      </c>
      <c r="AB436" s="7">
        <v>11.59861029649198</v>
      </c>
      <c r="AC436" s="7">
        <v>7.8211344423099396</v>
      </c>
      <c r="AD436">
        <v>12.906850822611865</v>
      </c>
      <c r="AE436">
        <v>8.667203080333568</v>
      </c>
      <c r="AF436">
        <v>16.454398212788753</v>
      </c>
      <c r="AG436">
        <v>-9.8162761770788158</v>
      </c>
      <c r="AH436">
        <v>43.431748071979435</v>
      </c>
      <c r="AI436">
        <v>-1.8434742587700441</v>
      </c>
      <c r="AJ436">
        <v>-19.656596673070176</v>
      </c>
    </row>
    <row r="437" spans="1:36" x14ac:dyDescent="0.2">
      <c r="A437">
        <v>429</v>
      </c>
      <c r="B437" s="1">
        <v>3.6981703054692643</v>
      </c>
      <c r="C437" s="1">
        <v>3.0224804291088958</v>
      </c>
      <c r="D437" s="1">
        <v>13.74170364311858</v>
      </c>
      <c r="E437" s="1">
        <v>12.113932703348251</v>
      </c>
      <c r="F437" s="1">
        <v>21.131587542330173</v>
      </c>
      <c r="G437" s="1">
        <v>19.577057873503527</v>
      </c>
      <c r="H437" s="1">
        <v>23.537543126991952</v>
      </c>
      <c r="I437" s="6">
        <v>15.077853968079207</v>
      </c>
      <c r="J437" s="6">
        <v>10.921653600822486</v>
      </c>
      <c r="K437" s="6">
        <v>6.365709853139192</v>
      </c>
      <c r="L437" s="6">
        <v>19.819142683624932</v>
      </c>
      <c r="M437" s="6">
        <v>15.692068092256731</v>
      </c>
      <c r="N437" s="6">
        <v>23.323558649863259</v>
      </c>
      <c r="O437" s="6">
        <v>13.708501359754967</v>
      </c>
      <c r="P437" s="1">
        <v>11.813259771099661</v>
      </c>
      <c r="Q437" s="1">
        <v>10.024437755813921</v>
      </c>
      <c r="R437" s="1">
        <v>23.681056299625084</v>
      </c>
      <c r="S437" s="1">
        <v>20.330683621181564</v>
      </c>
      <c r="T437" s="1">
        <v>16.325522793506025</v>
      </c>
      <c r="U437" s="1">
        <v>8.9660390216035601</v>
      </c>
      <c r="V437" s="1">
        <v>58.425345928157782</v>
      </c>
      <c r="W437" s="7">
        <v>27.776595907170417</v>
      </c>
      <c r="X437" s="7">
        <v>15.046790791354342</v>
      </c>
      <c r="Y437" s="7">
        <v>12.90556329801435</v>
      </c>
      <c r="Z437" s="7">
        <v>30.06127823372109</v>
      </c>
      <c r="AA437" s="7">
        <v>26.481812435783137</v>
      </c>
      <c r="AB437" s="7">
        <v>17.375734864844233</v>
      </c>
      <c r="AC437" s="7">
        <v>34.763242351034023</v>
      </c>
      <c r="AD437">
        <v>27.776595907170417</v>
      </c>
      <c r="AE437">
        <v>14.290186187031512</v>
      </c>
      <c r="AF437">
        <v>9.4147357715251161</v>
      </c>
      <c r="AG437">
        <v>41.562556467442178</v>
      </c>
      <c r="AH437">
        <v>35.13407798051206</v>
      </c>
      <c r="AI437">
        <v>12.599337162110583</v>
      </c>
      <c r="AJ437">
        <v>61.169727053102058</v>
      </c>
    </row>
    <row r="438" spans="1:36" x14ac:dyDescent="0.2">
      <c r="A438">
        <v>430</v>
      </c>
      <c r="B438" s="1">
        <v>12.911166847094128</v>
      </c>
      <c r="C438" s="1">
        <v>16.527056958658108</v>
      </c>
      <c r="D438" s="1">
        <v>16.120649335121986</v>
      </c>
      <c r="E438" s="1">
        <v>18.17793735402828</v>
      </c>
      <c r="F438" s="1">
        <v>18.035530427285991</v>
      </c>
      <c r="G438" s="1">
        <v>23.37835721807517</v>
      </c>
      <c r="H438" s="1">
        <v>23.142069797696816</v>
      </c>
      <c r="I438" s="6">
        <v>10.059056598978042</v>
      </c>
      <c r="J438" s="6">
        <v>15.880606127883294</v>
      </c>
      <c r="K438" s="6">
        <v>12.934300225711773</v>
      </c>
      <c r="L438" s="6">
        <v>12.248417836547189</v>
      </c>
      <c r="M438" s="6">
        <v>19.790267820564125</v>
      </c>
      <c r="N438" s="6">
        <v>13.162298587813805</v>
      </c>
      <c r="O438" s="6">
        <v>24.500650613444318</v>
      </c>
      <c r="P438" s="1">
        <v>12.544343058186271</v>
      </c>
      <c r="Q438" s="1">
        <v>12.155649634472752</v>
      </c>
      <c r="R438" s="1">
        <v>16.945082434505206</v>
      </c>
      <c r="S438" s="1">
        <v>26.891189009272278</v>
      </c>
      <c r="T438" s="1">
        <v>15.131716263619673</v>
      </c>
      <c r="U438" s="1">
        <v>10.77552572822186</v>
      </c>
      <c r="V438" s="1">
        <v>13.382366609429063</v>
      </c>
      <c r="W438" s="7">
        <v>28.225332198176332</v>
      </c>
      <c r="X438" s="7">
        <v>9.5052133781896124</v>
      </c>
      <c r="Y438" s="7">
        <v>0.28960195975774372</v>
      </c>
      <c r="Z438" s="7">
        <v>8.8882568243514548</v>
      </c>
      <c r="AA438" s="7">
        <v>30.169665809768638</v>
      </c>
      <c r="AB438" s="7">
        <v>16.620911582102579</v>
      </c>
      <c r="AC438" s="7">
        <v>20.353053975935349</v>
      </c>
      <c r="AD438">
        <v>28.225332198176332</v>
      </c>
      <c r="AE438">
        <v>5.9778200672844175</v>
      </c>
      <c r="AF438">
        <v>-12.663196570423947</v>
      </c>
      <c r="AG438">
        <v>-0.78348635129708766</v>
      </c>
      <c r="AH438">
        <v>43.431748071979435</v>
      </c>
      <c r="AI438">
        <v>10.712278955256448</v>
      </c>
      <c r="AJ438">
        <v>17.939161927806058</v>
      </c>
    </row>
    <row r="439" spans="1:36" x14ac:dyDescent="0.2">
      <c r="A439">
        <v>431</v>
      </c>
      <c r="B439" s="1">
        <v>10.483273529642171</v>
      </c>
      <c r="C439" s="1">
        <v>11.645914032328013</v>
      </c>
      <c r="D439" s="1">
        <v>16.141088757776277</v>
      </c>
      <c r="E439" s="1">
        <v>18.233854605505005</v>
      </c>
      <c r="F439" s="1">
        <v>19.168660144853686</v>
      </c>
      <c r="G439" s="1">
        <v>17.992271340581329</v>
      </c>
      <c r="H439" s="1">
        <v>23.127068538129226</v>
      </c>
      <c r="I439" s="6">
        <v>9.3277203818346663</v>
      </c>
      <c r="J439" s="6">
        <v>10.688767121684894</v>
      </c>
      <c r="K439" s="6">
        <v>14.135909695273041</v>
      </c>
      <c r="L439" s="6">
        <v>10.246069483700115</v>
      </c>
      <c r="M439" s="6">
        <v>17.937591445667586</v>
      </c>
      <c r="N439" s="6">
        <v>29.634238923776064</v>
      </c>
      <c r="O439" s="6">
        <v>20.690627978451712</v>
      </c>
      <c r="P439" s="1">
        <v>9.8171948711418651</v>
      </c>
      <c r="Q439" s="1">
        <v>9.6753738807991159</v>
      </c>
      <c r="R439" s="1">
        <v>23.46760547532913</v>
      </c>
      <c r="S439" s="1">
        <v>30.836640874369834</v>
      </c>
      <c r="T439" s="1">
        <v>24.221299278261217</v>
      </c>
      <c r="U439" s="1">
        <v>22.592383307787149</v>
      </c>
      <c r="V439" s="1">
        <v>16.001504145406344</v>
      </c>
      <c r="W439" s="7">
        <v>14.157116762935079</v>
      </c>
      <c r="X439" s="7">
        <v>0.43175293114496577</v>
      </c>
      <c r="Y439" s="7">
        <v>34.871910229793947</v>
      </c>
      <c r="Z439" s="7">
        <v>36.859070661695277</v>
      </c>
      <c r="AA439" s="7">
        <v>17.280047898433352</v>
      </c>
      <c r="AB439" s="7">
        <v>7.1308873641272301</v>
      </c>
      <c r="AC439" s="7">
        <v>33.280572556015962</v>
      </c>
      <c r="AD439">
        <v>14.157116762935079</v>
      </c>
      <c r="AE439">
        <v>-7.6323706032825491</v>
      </c>
      <c r="AF439">
        <v>47.855842902139415</v>
      </c>
      <c r="AG439">
        <v>55.158141323390559</v>
      </c>
      <c r="AH439">
        <v>14.430107771475043</v>
      </c>
      <c r="AI439">
        <v>-13.012781589681923</v>
      </c>
      <c r="AJ439">
        <v>56.721717668047901</v>
      </c>
    </row>
    <row r="440" spans="1:36" x14ac:dyDescent="0.2">
      <c r="A440">
        <v>432</v>
      </c>
      <c r="B440" s="1">
        <v>10.415876838475029</v>
      </c>
      <c r="C440" s="1">
        <v>16.784798258089676</v>
      </c>
      <c r="D440" s="1">
        <v>15.547828998033545</v>
      </c>
      <c r="E440" s="1">
        <v>15.504064504982626</v>
      </c>
      <c r="F440" s="1">
        <v>22.44000556799881</v>
      </c>
      <c r="G440" s="1">
        <v>24.359014260175883</v>
      </c>
      <c r="H440" s="1">
        <v>22.364899744878532</v>
      </c>
      <c r="I440" s="6">
        <v>11.085612380587486</v>
      </c>
      <c r="J440" s="6">
        <v>16.619619511447905</v>
      </c>
      <c r="K440" s="6">
        <v>18.420843925567851</v>
      </c>
      <c r="L440" s="6">
        <v>8.876933616006788</v>
      </c>
      <c r="M440" s="6">
        <v>19.676759282820036</v>
      </c>
      <c r="N440" s="6">
        <v>22.5030903464137</v>
      </c>
      <c r="O440" s="6">
        <v>26.231970745261684</v>
      </c>
      <c r="P440" s="1">
        <v>6.1692046217175829</v>
      </c>
      <c r="Q440" s="1">
        <v>17.54931779377598</v>
      </c>
      <c r="R440" s="1">
        <v>3.8215888524640285</v>
      </c>
      <c r="S440" s="1">
        <v>8.5153130960206802</v>
      </c>
      <c r="T440" s="1">
        <v>21.56349317207496</v>
      </c>
      <c r="U440" s="1">
        <v>28.462558008728195</v>
      </c>
      <c r="V440" s="1">
        <v>16.472955472809083</v>
      </c>
      <c r="W440" s="7">
        <v>24</v>
      </c>
      <c r="X440" s="7">
        <v>14.138618523768534</v>
      </c>
      <c r="Y440" s="7">
        <v>15.438858732837272</v>
      </c>
      <c r="Z440" s="7">
        <v>10.073891035469487</v>
      </c>
      <c r="AA440" s="7">
        <v>14.795726932670263</v>
      </c>
      <c r="AB440" s="7">
        <v>16.831865140458557</v>
      </c>
      <c r="AC440" s="7">
        <v>12.16015215390401</v>
      </c>
      <c r="AD440">
        <v>24</v>
      </c>
      <c r="AE440">
        <v>12.9279277856528</v>
      </c>
      <c r="AF440">
        <v>13.848002782465226</v>
      </c>
      <c r="AG440">
        <v>1.5877820709389743</v>
      </c>
      <c r="AH440">
        <v>8.8403855985080924</v>
      </c>
      <c r="AI440">
        <v>11.239662851146397</v>
      </c>
      <c r="AJ440">
        <v>-6.6395435382879704</v>
      </c>
    </row>
    <row r="441" spans="1:36" x14ac:dyDescent="0.2">
      <c r="A441">
        <v>433</v>
      </c>
      <c r="B441" s="1">
        <v>10.558795603527983</v>
      </c>
      <c r="C441" s="1">
        <v>11.102409857305267</v>
      </c>
      <c r="D441" s="1">
        <v>13.784988525237141</v>
      </c>
      <c r="E441" s="1">
        <v>17.72591238916803</v>
      </c>
      <c r="F441" s="1">
        <v>15.323098486185406</v>
      </c>
      <c r="G441" s="1">
        <v>12.683919282872042</v>
      </c>
      <c r="H441" s="1">
        <v>16.305022442704818</v>
      </c>
      <c r="I441" s="6">
        <v>13.641010272294865</v>
      </c>
      <c r="J441" s="6">
        <v>14.561543835427958</v>
      </c>
      <c r="K441" s="6">
        <v>12.055159826876123</v>
      </c>
      <c r="L441" s="6">
        <v>20.127536912948372</v>
      </c>
      <c r="M441" s="6">
        <v>11.183040030697587</v>
      </c>
      <c r="N441" s="6">
        <v>26.700804505616276</v>
      </c>
      <c r="O441" s="6">
        <v>29.465340157440167</v>
      </c>
      <c r="P441" s="1">
        <v>8.2296810140270136</v>
      </c>
      <c r="Q441" s="1">
        <v>21.113409135946164</v>
      </c>
      <c r="R441" s="1">
        <v>28.416591247968071</v>
      </c>
      <c r="S441" s="1">
        <v>22.934764682850265</v>
      </c>
      <c r="T441" s="1">
        <v>20.335899233978708</v>
      </c>
      <c r="U441" s="1">
        <v>7.827467234944244</v>
      </c>
      <c r="V441" s="1">
        <v>26.267697987601775</v>
      </c>
      <c r="W441" s="7">
        <v>14.815665676889479</v>
      </c>
      <c r="X441" s="7">
        <v>9.9526841396561263</v>
      </c>
      <c r="Y441" s="7">
        <v>11.321776451286079</v>
      </c>
      <c r="Z441" s="7">
        <v>5.6044430981478834</v>
      </c>
      <c r="AA441" s="7">
        <v>38.843765397578331</v>
      </c>
      <c r="AB441" s="7">
        <v>31.712082262210799</v>
      </c>
      <c r="AC441" s="7">
        <v>14.398461879758589</v>
      </c>
      <c r="AD441">
        <v>14.815665676889479</v>
      </c>
      <c r="AE441">
        <v>6.6490262094841883</v>
      </c>
      <c r="AF441">
        <v>6.6431087897506389</v>
      </c>
      <c r="AG441">
        <v>-7.351113803704231</v>
      </c>
      <c r="AH441">
        <v>62.948472144551253</v>
      </c>
      <c r="AI441">
        <v>48.440205655526995</v>
      </c>
      <c r="AJ441">
        <v>7.5385639275774602E-2</v>
      </c>
    </row>
    <row r="442" spans="1:36" x14ac:dyDescent="0.2">
      <c r="A442">
        <v>434</v>
      </c>
      <c r="B442" s="1">
        <v>10.304745068328682</v>
      </c>
      <c r="C442" s="1">
        <v>14.939231960342997</v>
      </c>
      <c r="D442" s="1">
        <v>9.7172599806420337</v>
      </c>
      <c r="E442" s="1">
        <v>15.717302622161988</v>
      </c>
      <c r="F442" s="1">
        <v>14.528250281134383</v>
      </c>
      <c r="G442" s="1">
        <v>18.926817439312906</v>
      </c>
      <c r="H442" s="1">
        <v>22.573991144437613</v>
      </c>
      <c r="I442" s="6">
        <v>8.0493434944268945</v>
      </c>
      <c r="J442" s="6">
        <v>17.256272276821484</v>
      </c>
      <c r="K442" s="6">
        <v>12.143295835941425</v>
      </c>
      <c r="L442" s="6">
        <v>20.411891518934894</v>
      </c>
      <c r="M442" s="6">
        <v>12.45021617944267</v>
      </c>
      <c r="N442" s="6">
        <v>26.88242551629498</v>
      </c>
      <c r="O442" s="6">
        <v>20.923994838835082</v>
      </c>
      <c r="P442" s="1">
        <v>11.905708414853894</v>
      </c>
      <c r="Q442" s="1">
        <v>16.765008045108562</v>
      </c>
      <c r="R442" s="1">
        <v>-1.2981650925994295</v>
      </c>
      <c r="S442" s="1">
        <v>16.191769701842908</v>
      </c>
      <c r="T442" s="1">
        <v>21.867063011308939</v>
      </c>
      <c r="U442" s="1">
        <v>23.719792739238507</v>
      </c>
      <c r="V442" s="1">
        <v>11.394153633119869</v>
      </c>
      <c r="W442" s="7">
        <v>18.251356527696899</v>
      </c>
      <c r="X442" s="7">
        <v>-1.9187176025699414E-4</v>
      </c>
      <c r="Y442" s="7">
        <v>10.893878281165911</v>
      </c>
      <c r="Z442" s="7">
        <v>18.884018989486922</v>
      </c>
      <c r="AA442" s="7">
        <v>14.911103753540381</v>
      </c>
      <c r="AB442" s="7">
        <v>12.270629709528505</v>
      </c>
      <c r="AC442" s="7">
        <v>17.145115922702047</v>
      </c>
      <c r="AD442">
        <v>18.251356527696899</v>
      </c>
      <c r="AE442">
        <v>-8.2802878076403843</v>
      </c>
      <c r="AF442">
        <v>5.8942869920403433</v>
      </c>
      <c r="AG442">
        <v>19.208037978973842</v>
      </c>
      <c r="AH442">
        <v>9.0999834454658597</v>
      </c>
      <c r="AI442">
        <v>-0.16342572617873324</v>
      </c>
      <c r="AJ442">
        <v>8.3153477681061414</v>
      </c>
    </row>
    <row r="443" spans="1:36" x14ac:dyDescent="0.2">
      <c r="A443">
        <v>435</v>
      </c>
      <c r="B443" s="1">
        <v>11.791743252026681</v>
      </c>
      <c r="C443" s="1">
        <v>14.975275846543321</v>
      </c>
      <c r="D443" s="1">
        <v>10.892119208039766</v>
      </c>
      <c r="E443" s="1">
        <v>23.148267883246177</v>
      </c>
      <c r="F443" s="1">
        <v>18.78689289503529</v>
      </c>
      <c r="G443" s="1">
        <v>18.998935048427601</v>
      </c>
      <c r="H443" s="1">
        <v>27.515891278497953</v>
      </c>
      <c r="I443" s="6">
        <v>3.3502779926162081</v>
      </c>
      <c r="J443" s="6">
        <v>2.8862545653880947</v>
      </c>
      <c r="K443" s="6">
        <v>26.05115541396399</v>
      </c>
      <c r="L443" s="6">
        <v>20.081624746300527</v>
      </c>
      <c r="M443" s="6">
        <v>16.738853609066496</v>
      </c>
      <c r="N443" s="6">
        <v>15.406217776522363</v>
      </c>
      <c r="O443" s="6">
        <v>17.104208001320501</v>
      </c>
      <c r="P443" s="1">
        <v>7.1472327378445737</v>
      </c>
      <c r="Q443" s="1">
        <v>4.2145871755342856</v>
      </c>
      <c r="R443" s="1">
        <v>11.774059374893859</v>
      </c>
      <c r="S443" s="1">
        <v>7.5449466634374236</v>
      </c>
      <c r="T443" s="1">
        <v>53.403360476519936</v>
      </c>
      <c r="U443" s="1">
        <v>18.775173634767679</v>
      </c>
      <c r="V443" s="1">
        <v>-12.149233061618006</v>
      </c>
      <c r="W443" s="7">
        <v>12.215790384214866</v>
      </c>
      <c r="X443" s="7">
        <v>32.860899808525595</v>
      </c>
      <c r="Y443" s="7">
        <v>20.039961339809782</v>
      </c>
      <c r="Z443" s="7">
        <v>18.52222560477589</v>
      </c>
      <c r="AA443" s="7">
        <v>38.076763364736614</v>
      </c>
      <c r="AB443" s="7">
        <v>30.54026704662845</v>
      </c>
      <c r="AC443" s="7">
        <v>7.1568178511208869</v>
      </c>
      <c r="AD443">
        <v>12.215790384214866</v>
      </c>
      <c r="AE443">
        <v>41.011349712788395</v>
      </c>
      <c r="AF443">
        <v>21.899932344667114</v>
      </c>
      <c r="AG443">
        <v>18.484451209551782</v>
      </c>
      <c r="AH443">
        <v>61.222717570657387</v>
      </c>
      <c r="AI443">
        <v>45.510667616571133</v>
      </c>
      <c r="AJ443">
        <v>-21.649546446637331</v>
      </c>
    </row>
    <row r="444" spans="1:36" x14ac:dyDescent="0.2">
      <c r="A444">
        <v>436</v>
      </c>
      <c r="B444" s="1">
        <v>8.1512147907335226</v>
      </c>
      <c r="C444" s="1">
        <v>10.976489584488675</v>
      </c>
      <c r="D444" s="1">
        <v>10.669869271019191</v>
      </c>
      <c r="E444" s="1">
        <v>18.131250919040834</v>
      </c>
      <c r="F444" s="1">
        <v>14.726066709941541</v>
      </c>
      <c r="G444" s="1">
        <v>15.888003147800994</v>
      </c>
      <c r="H444" s="1">
        <v>21.880783632967947</v>
      </c>
      <c r="I444" s="6">
        <v>9.122523634383036</v>
      </c>
      <c r="J444" s="6">
        <v>10.457474449848997</v>
      </c>
      <c r="K444" s="6">
        <v>16.049827006212809</v>
      </c>
      <c r="L444" s="6">
        <v>5.1876616039441306</v>
      </c>
      <c r="M444" s="6">
        <v>12.75816017998692</v>
      </c>
      <c r="N444" s="6">
        <v>17.031150124576815</v>
      </c>
      <c r="O444" s="6">
        <v>14.697983060188093</v>
      </c>
      <c r="P444" s="1">
        <v>13.360796950637303</v>
      </c>
      <c r="Q444" s="1">
        <v>19.309921054275677</v>
      </c>
      <c r="R444" s="1">
        <v>16.067946698630855</v>
      </c>
      <c r="S444" s="1">
        <v>22.145393226737106</v>
      </c>
      <c r="T444" s="1">
        <v>36.092061354556748</v>
      </c>
      <c r="U444" s="1">
        <v>16.116035326055876</v>
      </c>
      <c r="V444" s="1">
        <v>-1.1009458697631054</v>
      </c>
      <c r="W444" s="7">
        <v>12.153743673494114</v>
      </c>
      <c r="X444" s="7">
        <v>32.887318296582968</v>
      </c>
      <c r="Y444" s="7">
        <v>10.632710242622203</v>
      </c>
      <c r="Z444" s="7">
        <v>28.62724935732648</v>
      </c>
      <c r="AA444" s="7">
        <v>19.101721291991296</v>
      </c>
      <c r="AB444" s="7">
        <v>15.07866675512307</v>
      </c>
      <c r="AC444" s="7">
        <v>11.473582963411186</v>
      </c>
      <c r="AD444">
        <v>12.153743673494114</v>
      </c>
      <c r="AE444">
        <v>41.050977444874448</v>
      </c>
      <c r="AF444">
        <v>5.4372429245888547</v>
      </c>
      <c r="AG444">
        <v>38.694498714652958</v>
      </c>
      <c r="AH444">
        <v>18.528872906980414</v>
      </c>
      <c r="AI444">
        <v>6.8566668878076777</v>
      </c>
      <c r="AJ444">
        <v>-8.6992511097664433</v>
      </c>
    </row>
    <row r="445" spans="1:36" x14ac:dyDescent="0.2">
      <c r="A445">
        <v>437</v>
      </c>
      <c r="B445" s="1">
        <v>7.585755022018569</v>
      </c>
      <c r="C445" s="1">
        <v>14.221970902787405</v>
      </c>
      <c r="D445" s="1">
        <v>14.152788510486147</v>
      </c>
      <c r="E445" s="1">
        <v>15.867551003813377</v>
      </c>
      <c r="F445" s="1">
        <v>12.158144999022529</v>
      </c>
      <c r="G445" s="1">
        <v>24.816807213305538</v>
      </c>
      <c r="H445" s="1">
        <v>18.336545282882</v>
      </c>
      <c r="I445" s="6">
        <v>7.2288893004325558</v>
      </c>
      <c r="J445" s="6">
        <v>6.8374491000900015</v>
      </c>
      <c r="K445" s="6">
        <v>14.028729025652725</v>
      </c>
      <c r="L445" s="6">
        <v>17.163319305840272</v>
      </c>
      <c r="M445" s="6">
        <v>22.757851073301723</v>
      </c>
      <c r="N445" s="6">
        <v>28.361354674796672</v>
      </c>
      <c r="O445" s="6">
        <v>28.222317212313548</v>
      </c>
      <c r="P445" s="1">
        <v>11.090638522939402</v>
      </c>
      <c r="Q445" s="1">
        <v>11.87890368225314</v>
      </c>
      <c r="R445" s="1">
        <v>16.35010703762174</v>
      </c>
      <c r="S445" s="1">
        <v>14.330291640589852</v>
      </c>
      <c r="T445" s="1">
        <v>23.617399106868465</v>
      </c>
      <c r="U445" s="1">
        <v>42.47854853129688</v>
      </c>
      <c r="V445" s="1">
        <v>-23.888633527603197</v>
      </c>
      <c r="W445" s="7">
        <v>24</v>
      </c>
      <c r="X445" s="7">
        <v>29.864031488240247</v>
      </c>
      <c r="Y445" s="7">
        <v>26.623470070601826</v>
      </c>
      <c r="Z445" s="7">
        <v>-9.6063496799132504E-4</v>
      </c>
      <c r="AA445" s="7">
        <v>30.169665809768638</v>
      </c>
      <c r="AB445" s="7">
        <v>31.712082262210799</v>
      </c>
      <c r="AC445" s="7">
        <v>21.822781644810856</v>
      </c>
      <c r="AD445">
        <v>24</v>
      </c>
      <c r="AE445">
        <v>36.516047232360371</v>
      </c>
      <c r="AF445">
        <v>33.421072623553201</v>
      </c>
      <c r="AG445">
        <v>-18.561921269935983</v>
      </c>
      <c r="AH445">
        <v>43.431748071979435</v>
      </c>
      <c r="AI445">
        <v>48.440205655526995</v>
      </c>
      <c r="AJ445">
        <v>22.348344934432561</v>
      </c>
    </row>
    <row r="446" spans="1:36" x14ac:dyDescent="0.2">
      <c r="A446">
        <v>438</v>
      </c>
      <c r="B446" s="1">
        <v>17.500337329231851</v>
      </c>
      <c r="C446" s="1">
        <v>13.235302935678664</v>
      </c>
      <c r="D446" s="1">
        <v>13.355284794525492</v>
      </c>
      <c r="E446" s="1">
        <v>13.459126891014439</v>
      </c>
      <c r="F446" s="1">
        <v>16.201785753004241</v>
      </c>
      <c r="G446" s="1">
        <v>22.382752793797266</v>
      </c>
      <c r="H446" s="1">
        <v>13.468940778464972</v>
      </c>
      <c r="I446" s="6">
        <v>7.5498050678790039</v>
      </c>
      <c r="J446" s="6">
        <v>13.204573661983272</v>
      </c>
      <c r="K446" s="6">
        <v>10.615952725347221</v>
      </c>
      <c r="L446" s="6">
        <v>21.934057045529475</v>
      </c>
      <c r="M446" s="6">
        <v>20.237680898505502</v>
      </c>
      <c r="N446" s="6">
        <v>14.944464688427008</v>
      </c>
      <c r="O446" s="6">
        <v>25.202612587957042</v>
      </c>
      <c r="P446" s="1">
        <v>13.964845195143369</v>
      </c>
      <c r="Q446" s="1">
        <v>15.528307810002438</v>
      </c>
      <c r="R446" s="1">
        <v>9.9933412066473046</v>
      </c>
      <c r="S446" s="1">
        <v>14.368825549379677</v>
      </c>
      <c r="T446" s="1">
        <v>24.88867418325194</v>
      </c>
      <c r="U446" s="1">
        <v>15.657878626394108</v>
      </c>
      <c r="V446" s="1">
        <v>41.387256792260658</v>
      </c>
      <c r="W446" s="7">
        <v>10.425501529712671</v>
      </c>
      <c r="X446" s="7">
        <v>8.6350517960975584</v>
      </c>
      <c r="Y446" s="7">
        <v>14.202911019520936</v>
      </c>
      <c r="Z446" s="7">
        <v>19.133381019323878</v>
      </c>
      <c r="AA446" s="7">
        <v>16.994046864659659</v>
      </c>
      <c r="AB446" s="7">
        <v>31.712082262210799</v>
      </c>
      <c r="AC446" s="7">
        <v>12.122323981802944</v>
      </c>
      <c r="AD446">
        <v>10.425501529712671</v>
      </c>
      <c r="AE446">
        <v>4.6725776941463373</v>
      </c>
      <c r="AF446">
        <v>11.685094284161639</v>
      </c>
      <c r="AG446">
        <v>19.706762038647753</v>
      </c>
      <c r="AH446">
        <v>13.786605445484231</v>
      </c>
      <c r="AI446">
        <v>48.440205655526995</v>
      </c>
      <c r="AJ446">
        <v>-6.753028054591165</v>
      </c>
    </row>
    <row r="447" spans="1:36" x14ac:dyDescent="0.2">
      <c r="A447">
        <v>439</v>
      </c>
      <c r="B447" s="1">
        <v>8.2945361669535611</v>
      </c>
      <c r="C447" s="1">
        <v>10.169309443479246</v>
      </c>
      <c r="D447" s="1">
        <v>16.557009764278821</v>
      </c>
      <c r="E447" s="1">
        <v>18.399523931361784</v>
      </c>
      <c r="F447" s="1">
        <v>17.933765970419781</v>
      </c>
      <c r="G447" s="1">
        <v>22.190345442621044</v>
      </c>
      <c r="H447" s="1">
        <v>23.337509551569426</v>
      </c>
      <c r="I447" s="6">
        <v>14.531387089467106</v>
      </c>
      <c r="J447" s="6">
        <v>11.411671409386495</v>
      </c>
      <c r="K447" s="6">
        <v>16.852675246348433</v>
      </c>
      <c r="L447" s="6">
        <v>13.198832158970722</v>
      </c>
      <c r="M447" s="6">
        <v>25.606979778040937</v>
      </c>
      <c r="N447" s="6">
        <v>23.437347054317222</v>
      </c>
      <c r="O447" s="6">
        <v>24.126932488388192</v>
      </c>
      <c r="P447" s="1">
        <v>7.5329596827187331</v>
      </c>
      <c r="Q447" s="1">
        <v>9.1057554171970665</v>
      </c>
      <c r="R447" s="1">
        <v>16.443813934840378</v>
      </c>
      <c r="S447" s="1">
        <v>-3.5166344203750803</v>
      </c>
      <c r="T447" s="1">
        <v>12.923206671424087</v>
      </c>
      <c r="U447" s="1">
        <v>50.861237267657074</v>
      </c>
      <c r="V447" s="1">
        <v>23.771354709169334</v>
      </c>
      <c r="W447" s="7">
        <v>15.43573711563622</v>
      </c>
      <c r="X447" s="7">
        <v>25.25404831030033</v>
      </c>
      <c r="Y447" s="7">
        <v>34.871832404671778</v>
      </c>
      <c r="Z447" s="7">
        <v>12.593050108572285</v>
      </c>
      <c r="AA447" s="7">
        <v>17.206644000842971</v>
      </c>
      <c r="AB447" s="7">
        <v>5.7867225416165438</v>
      </c>
      <c r="AC447" s="7">
        <v>14.285198727462639</v>
      </c>
      <c r="AD447">
        <v>15.43573711563622</v>
      </c>
      <c r="AE447">
        <v>29.6010724654505</v>
      </c>
      <c r="AF447">
        <v>47.855706708175617</v>
      </c>
      <c r="AG447">
        <v>6.6261002171445718</v>
      </c>
      <c r="AH447">
        <v>14.264949001896685</v>
      </c>
      <c r="AI447">
        <v>-16.37319364595864</v>
      </c>
      <c r="AJ447">
        <v>-0.26440381761207438</v>
      </c>
    </row>
    <row r="448" spans="1:36" x14ac:dyDescent="0.2">
      <c r="A448">
        <v>440</v>
      </c>
      <c r="B448" s="1">
        <v>14.564965056182004</v>
      </c>
      <c r="C448" s="1">
        <v>8.4739851966539614</v>
      </c>
      <c r="D448" s="1">
        <v>13.838278401401144</v>
      </c>
      <c r="E448" s="1">
        <v>13.626811570490412</v>
      </c>
      <c r="F448" s="1">
        <v>16.679151623695567</v>
      </c>
      <c r="G448" s="1">
        <v>21.05436012228019</v>
      </c>
      <c r="H448" s="1">
        <v>22.430780010014111</v>
      </c>
      <c r="I448" s="6">
        <v>7.1979869008921735</v>
      </c>
      <c r="J448" s="6">
        <v>14.289360385570127</v>
      </c>
      <c r="K448" s="6">
        <v>10.351813632353986</v>
      </c>
      <c r="L448" s="6">
        <v>16.385085315584124</v>
      </c>
      <c r="M448" s="6">
        <v>12.863359050385894</v>
      </c>
      <c r="N448" s="6">
        <v>20.736182292178825</v>
      </c>
      <c r="O448" s="6">
        <v>17.384619010600471</v>
      </c>
      <c r="P448" s="1">
        <v>12.841635542527001</v>
      </c>
      <c r="Q448" s="1">
        <v>11.605731360003695</v>
      </c>
      <c r="R448" s="1">
        <v>19.864361656593449</v>
      </c>
      <c r="S448" s="1">
        <v>29.857161624296122</v>
      </c>
      <c r="T448" s="1">
        <v>12.551683544943174</v>
      </c>
      <c r="U448" s="1">
        <v>6.7776544110408352</v>
      </c>
      <c r="V448" s="1">
        <v>3.8165296667798643</v>
      </c>
      <c r="W448" s="7">
        <v>-7.3802084801289237E-4</v>
      </c>
      <c r="X448" s="7">
        <v>13.007076115967747</v>
      </c>
      <c r="Y448" s="7">
        <v>15.91922321568644</v>
      </c>
      <c r="Z448" s="7">
        <v>10.530456951068517</v>
      </c>
      <c r="AA448" s="7">
        <v>19.032302650623354</v>
      </c>
      <c r="AB448" s="7">
        <v>40.831262303234887</v>
      </c>
      <c r="AC448" s="7">
        <v>12.422656186685032</v>
      </c>
      <c r="AD448">
        <v>-7.3802084801289237E-4</v>
      </c>
      <c r="AE448">
        <v>11.230614173951622</v>
      </c>
      <c r="AF448">
        <v>14.688640627451269</v>
      </c>
      <c r="AG448">
        <v>2.5009139021370332</v>
      </c>
      <c r="AH448">
        <v>18.372680963902546</v>
      </c>
      <c r="AI448">
        <v>71.238155758087217</v>
      </c>
      <c r="AJ448">
        <v>-5.852031439944902</v>
      </c>
    </row>
    <row r="449" spans="1:36" x14ac:dyDescent="0.2">
      <c r="A449">
        <v>441</v>
      </c>
      <c r="B449" s="1">
        <v>6.9293351570198451</v>
      </c>
      <c r="C449" s="1">
        <v>10.808140311612718</v>
      </c>
      <c r="D449" s="1">
        <v>11.939483212058203</v>
      </c>
      <c r="E449" s="1">
        <v>15.485955478984401</v>
      </c>
      <c r="F449" s="1">
        <v>24.414237056433038</v>
      </c>
      <c r="G449" s="1">
        <v>21.487166592123263</v>
      </c>
      <c r="H449" s="1">
        <v>25.350712754429217</v>
      </c>
      <c r="I449" s="6">
        <v>10.842780808523001</v>
      </c>
      <c r="J449" s="6">
        <v>12.396876989369682</v>
      </c>
      <c r="K449" s="6">
        <v>12.557886122907632</v>
      </c>
      <c r="L449" s="6">
        <v>14.380082222706475</v>
      </c>
      <c r="M449" s="6">
        <v>20.675570647091916</v>
      </c>
      <c r="N449" s="6">
        <v>25.866051008677136</v>
      </c>
      <c r="O449" s="6">
        <v>14.444614806301514</v>
      </c>
      <c r="P449" s="1">
        <v>8.6950478969969094</v>
      </c>
      <c r="Q449" s="1">
        <v>6.9724974010346878</v>
      </c>
      <c r="R449" s="1">
        <v>18.422991139581452</v>
      </c>
      <c r="S449" s="1">
        <v>8.2900122244050571</v>
      </c>
      <c r="T449" s="1">
        <v>14.836624454536363</v>
      </c>
      <c r="U449" s="1">
        <v>14.346050077009423</v>
      </c>
      <c r="V449" s="1">
        <v>-0.29555299400374224</v>
      </c>
      <c r="W449" s="7">
        <v>30.901057003631689</v>
      </c>
      <c r="X449" s="7">
        <v>25.837781101515059</v>
      </c>
      <c r="Y449" s="7">
        <v>12.661509088112094</v>
      </c>
      <c r="Z449" s="7">
        <v>36.859245118949737</v>
      </c>
      <c r="AA449" s="7">
        <v>30.169665809768638</v>
      </c>
      <c r="AB449" s="7">
        <v>2.0266089693234659</v>
      </c>
      <c r="AC449" s="7">
        <v>27.195143706028652</v>
      </c>
      <c r="AD449">
        <v>30.901057003631689</v>
      </c>
      <c r="AE449">
        <v>30.476671652272589</v>
      </c>
      <c r="AF449">
        <v>8.9876409041961676</v>
      </c>
      <c r="AG449">
        <v>55.158490237899471</v>
      </c>
      <c r="AH449">
        <v>43.431748071979435</v>
      </c>
      <c r="AI449">
        <v>-25.773477576691331</v>
      </c>
      <c r="AJ449">
        <v>38.465431118085952</v>
      </c>
    </row>
    <row r="450" spans="1:36" x14ac:dyDescent="0.2">
      <c r="A450">
        <v>442</v>
      </c>
      <c r="B450" s="1">
        <v>4.920594027513074</v>
      </c>
      <c r="C450" s="1">
        <v>8.1877616415500736</v>
      </c>
      <c r="D450" s="1">
        <v>13.95175241712893</v>
      </c>
      <c r="E450" s="1">
        <v>17.528045047847872</v>
      </c>
      <c r="F450" s="1">
        <v>24.275533025228736</v>
      </c>
      <c r="G450" s="1">
        <v>20.882210860702799</v>
      </c>
      <c r="H450" s="1">
        <v>24.263046601678326</v>
      </c>
      <c r="I450" s="6">
        <v>12.642233690796431</v>
      </c>
      <c r="J450" s="6">
        <v>15.12853252536139</v>
      </c>
      <c r="K450" s="6">
        <v>3.6827242032769014</v>
      </c>
      <c r="L450" s="6">
        <v>6.1698890939375488</v>
      </c>
      <c r="M450" s="6">
        <v>16.813697578246913</v>
      </c>
      <c r="N450" s="6">
        <v>21.405340273659352</v>
      </c>
      <c r="O450" s="6">
        <v>24.240533492867492</v>
      </c>
      <c r="P450" s="1">
        <v>10.883294781674437</v>
      </c>
      <c r="Q450" s="1">
        <v>9.0129503279869141</v>
      </c>
      <c r="R450" s="1">
        <v>14.9697383568604</v>
      </c>
      <c r="S450" s="1">
        <v>15.986052512370382</v>
      </c>
      <c r="T450" s="1">
        <v>18.006811190105037</v>
      </c>
      <c r="U450" s="1">
        <v>21.885326122174597</v>
      </c>
      <c r="V450" s="1">
        <v>54.686889326247403</v>
      </c>
      <c r="W450" s="7">
        <v>1.8424975240982737</v>
      </c>
      <c r="X450" s="7">
        <v>32.673606260165762</v>
      </c>
      <c r="Y450" s="7">
        <v>0.71134818114084086</v>
      </c>
      <c r="Z450" s="7">
        <v>0.49336969090135968</v>
      </c>
      <c r="AA450" s="7">
        <v>21.224674407342341</v>
      </c>
      <c r="AB450" s="7">
        <v>14.665239995979995</v>
      </c>
      <c r="AC450" s="7">
        <v>33.254498714652961</v>
      </c>
      <c r="AD450">
        <v>1.8424975240982737</v>
      </c>
      <c r="AE450">
        <v>40.730409390248646</v>
      </c>
      <c r="AF450">
        <v>-11.925140683003526</v>
      </c>
      <c r="AG450">
        <v>-17.573260618197278</v>
      </c>
      <c r="AH450">
        <v>23.305517416520271</v>
      </c>
      <c r="AI450">
        <v>5.8230999899499913</v>
      </c>
      <c r="AJ450">
        <v>56.643496143958878</v>
      </c>
    </row>
    <row r="451" spans="1:36" x14ac:dyDescent="0.2">
      <c r="A451">
        <v>443</v>
      </c>
      <c r="B451" s="1">
        <v>11.50841448342816</v>
      </c>
      <c r="C451" s="1">
        <v>13.726551263734393</v>
      </c>
      <c r="D451" s="1">
        <v>13.535120698592507</v>
      </c>
      <c r="E451" s="1">
        <v>11.705633920518357</v>
      </c>
      <c r="F451" s="1">
        <v>19.786785980341442</v>
      </c>
      <c r="G451" s="1">
        <v>20.64790799728037</v>
      </c>
      <c r="H451" s="1">
        <v>21.108762102172189</v>
      </c>
      <c r="I451" s="6">
        <v>10.964099006988222</v>
      </c>
      <c r="J451" s="6">
        <v>11.658540883272209</v>
      </c>
      <c r="K451" s="6">
        <v>15.458860388254198</v>
      </c>
      <c r="L451" s="6">
        <v>17.654210247810443</v>
      </c>
      <c r="M451" s="6">
        <v>25.992121181017062</v>
      </c>
      <c r="N451" s="6">
        <v>24.724594315630064</v>
      </c>
      <c r="O451" s="6">
        <v>29.321648665754349</v>
      </c>
      <c r="P451" s="1">
        <v>8.817341074022071</v>
      </c>
      <c r="Q451" s="1">
        <v>6.1174059447786178</v>
      </c>
      <c r="R451" s="1">
        <v>26.716596336284582</v>
      </c>
      <c r="S451" s="1">
        <v>29.121045985517643</v>
      </c>
      <c r="T451" s="1">
        <v>21.926868444070397</v>
      </c>
      <c r="U451" s="1">
        <v>14.70652399511363</v>
      </c>
      <c r="V451" s="1">
        <v>-8.7823826044748792</v>
      </c>
      <c r="W451" s="7">
        <v>10.738594563550503</v>
      </c>
      <c r="X451" s="7">
        <v>5.3243646622837844</v>
      </c>
      <c r="Y451" s="7">
        <v>25.651774009093014</v>
      </c>
      <c r="Z451" s="7">
        <v>15.107134731564036</v>
      </c>
      <c r="AA451" s="7">
        <v>34.678319909854913</v>
      </c>
      <c r="AB451" s="7">
        <v>40.497892671577638</v>
      </c>
      <c r="AC451" s="7">
        <v>13.093026086070937</v>
      </c>
      <c r="AD451">
        <v>10.738594563550503</v>
      </c>
      <c r="AE451">
        <v>-0.29345300657432449</v>
      </c>
      <c r="AF451">
        <v>31.720604515912775</v>
      </c>
      <c r="AG451">
        <v>11.654269463128074</v>
      </c>
      <c r="AH451">
        <v>53.576219797173572</v>
      </c>
      <c r="AI451">
        <v>70.404731678944088</v>
      </c>
      <c r="AJ451">
        <v>-3.8409217417871848</v>
      </c>
    </row>
    <row r="452" spans="1:36" x14ac:dyDescent="0.2">
      <c r="A452">
        <v>444</v>
      </c>
      <c r="B452" s="1">
        <v>3.5324737137269437</v>
      </c>
      <c r="C452" s="1">
        <v>14.491194633763026</v>
      </c>
      <c r="D452" s="1">
        <v>14.630291210208863</v>
      </c>
      <c r="E452" s="1">
        <v>13.408011563913448</v>
      </c>
      <c r="F452" s="1">
        <v>16.03998074382125</v>
      </c>
      <c r="G452" s="1">
        <v>16.116529568014453</v>
      </c>
      <c r="H452" s="1">
        <v>26.395020711333011</v>
      </c>
      <c r="I452" s="6">
        <v>16.519138202225523</v>
      </c>
      <c r="J452" s="6">
        <v>12.565153112975413</v>
      </c>
      <c r="K452" s="6">
        <v>16.961547931942381</v>
      </c>
      <c r="L452" s="6">
        <v>10.9655676319565</v>
      </c>
      <c r="M452" s="6">
        <v>8.8536233508052433</v>
      </c>
      <c r="N452" s="6">
        <v>30.427692558268227</v>
      </c>
      <c r="O452" s="6">
        <v>26.655473155117697</v>
      </c>
      <c r="P452" s="1">
        <v>11.735809731291294</v>
      </c>
      <c r="Q452" s="1">
        <v>8.0510306871611643</v>
      </c>
      <c r="R452" s="1">
        <v>9.9383910527963035</v>
      </c>
      <c r="S452" s="1">
        <v>8.5765118249105008</v>
      </c>
      <c r="T452" s="1">
        <v>23.94337023132379</v>
      </c>
      <c r="U452" s="1">
        <v>23.61732497521265</v>
      </c>
      <c r="V452" s="1">
        <v>20.548979514809524</v>
      </c>
      <c r="W452" s="7">
        <v>4.4778425068038334</v>
      </c>
      <c r="X452" s="7">
        <v>2.534170522293917</v>
      </c>
      <c r="Y452" s="7">
        <v>21.617180959596173</v>
      </c>
      <c r="Z452" s="7">
        <v>10.780072927324284</v>
      </c>
      <c r="AA452" s="7">
        <v>18.429656978593748</v>
      </c>
      <c r="AB452" s="7">
        <v>40.830493840729538</v>
      </c>
      <c r="AC452" s="7">
        <v>23.13301901633853</v>
      </c>
      <c r="AD452">
        <v>4.4778425068038334</v>
      </c>
      <c r="AE452">
        <v>-4.4787442165591242</v>
      </c>
      <c r="AF452">
        <v>24.660066679293298</v>
      </c>
      <c r="AG452">
        <v>3.0001458546485682</v>
      </c>
      <c r="AH452">
        <v>17.016728201835935</v>
      </c>
      <c r="AI452">
        <v>71.236234601823853</v>
      </c>
      <c r="AJ452">
        <v>26.279057049015584</v>
      </c>
    </row>
    <row r="453" spans="1:36" x14ac:dyDescent="0.2">
      <c r="A453">
        <v>445</v>
      </c>
      <c r="B453" s="1">
        <v>4.8109464330466309</v>
      </c>
      <c r="C453" s="1">
        <v>16.921724884583298</v>
      </c>
      <c r="D453" s="1">
        <v>17.898863834995005</v>
      </c>
      <c r="E453" s="1">
        <v>15.644058631784612</v>
      </c>
      <c r="F453" s="1">
        <v>18.117477783241576</v>
      </c>
      <c r="G453" s="1">
        <v>17.581792466934093</v>
      </c>
      <c r="H453" s="1">
        <v>26.94318506335707</v>
      </c>
      <c r="I453" s="6">
        <v>15.310730805197929</v>
      </c>
      <c r="J453" s="6">
        <v>12.654761142273633</v>
      </c>
      <c r="K453" s="6">
        <v>13.554416961764224</v>
      </c>
      <c r="L453" s="6">
        <v>17.982544581079488</v>
      </c>
      <c r="M453" s="6">
        <v>16.597900673592928</v>
      </c>
      <c r="N453" s="6">
        <v>20.028900192603665</v>
      </c>
      <c r="O453" s="6">
        <v>11.445193384227801</v>
      </c>
      <c r="P453" s="1">
        <v>8.1665554430947207</v>
      </c>
      <c r="Q453" s="1">
        <v>7.5406707581814389</v>
      </c>
      <c r="R453" s="1">
        <v>5.9022720072701791</v>
      </c>
      <c r="S453" s="1">
        <v>12.023535335679444</v>
      </c>
      <c r="T453" s="1">
        <v>13.784482953013423</v>
      </c>
      <c r="U453" s="1">
        <v>21.53809410466409</v>
      </c>
      <c r="V453" s="1">
        <v>-11.276188805618773</v>
      </c>
      <c r="W453" s="7">
        <v>30.901302419489614</v>
      </c>
      <c r="X453" s="7">
        <v>22.051489632244277</v>
      </c>
      <c r="Y453" s="7">
        <v>31.568650432998584</v>
      </c>
      <c r="Z453" s="7">
        <v>11.059774250799991</v>
      </c>
      <c r="AA453" s="7">
        <v>9.6378914904285473</v>
      </c>
      <c r="AB453" s="7">
        <v>11.723811116575442</v>
      </c>
      <c r="AC453" s="7">
        <v>7.6973077251709769</v>
      </c>
      <c r="AD453">
        <v>30.901302419489614</v>
      </c>
      <c r="AE453">
        <v>24.797234448366421</v>
      </c>
      <c r="AF453">
        <v>42.075138257747518</v>
      </c>
      <c r="AG453">
        <v>3.5595485015999873</v>
      </c>
      <c r="AH453">
        <v>-2.7647441465357661</v>
      </c>
      <c r="AI453">
        <v>-1.5304722085613895</v>
      </c>
      <c r="AJ453">
        <v>-20.028076824487066</v>
      </c>
    </row>
    <row r="454" spans="1:36" x14ac:dyDescent="0.2">
      <c r="A454">
        <v>446</v>
      </c>
      <c r="B454" s="1">
        <v>11.155995692405046</v>
      </c>
      <c r="C454" s="1">
        <v>18.678901865983015</v>
      </c>
      <c r="D454" s="1">
        <v>14.903494740070675</v>
      </c>
      <c r="E454" s="1">
        <v>16.11576821308757</v>
      </c>
      <c r="F454" s="1">
        <v>21.694054512309734</v>
      </c>
      <c r="G454" s="1">
        <v>16.574743940808808</v>
      </c>
      <c r="H454" s="1">
        <v>25.364934349617563</v>
      </c>
      <c r="I454" s="6">
        <v>8.3249330692324985</v>
      </c>
      <c r="J454" s="6">
        <v>9.6864706354299255</v>
      </c>
      <c r="K454" s="6">
        <v>11.212422472641244</v>
      </c>
      <c r="L454" s="6">
        <v>8.5917626348512677</v>
      </c>
      <c r="M454" s="6">
        <v>17.515630589928069</v>
      </c>
      <c r="N454" s="6">
        <v>22.408722213347225</v>
      </c>
      <c r="O454" s="6">
        <v>31.881668065104137</v>
      </c>
      <c r="P454" s="1">
        <v>12.77403480814244</v>
      </c>
      <c r="Q454" s="1">
        <v>8.5643908779776066</v>
      </c>
      <c r="R454" s="1">
        <v>-0.72054389395163554</v>
      </c>
      <c r="S454" s="1">
        <v>19.434541985021959</v>
      </c>
      <c r="T454" s="1">
        <v>3.7519185745830708</v>
      </c>
      <c r="U454" s="1">
        <v>-4.8699513263940517</v>
      </c>
      <c r="V454" s="1">
        <v>-5.8352582999833977</v>
      </c>
      <c r="W454" s="7">
        <v>5.0648122965513851</v>
      </c>
      <c r="X454" s="7">
        <v>13.626017591498927</v>
      </c>
      <c r="Y454" s="7">
        <v>13.017360607259544</v>
      </c>
      <c r="Z454" s="7">
        <v>9.4765910858199778</v>
      </c>
      <c r="AA454" s="7">
        <v>31.211089842360433</v>
      </c>
      <c r="AB454" s="7">
        <v>31.712082262210799</v>
      </c>
      <c r="AC454" s="7">
        <v>11.698390575748412</v>
      </c>
      <c r="AD454">
        <v>5.0648122965513851</v>
      </c>
      <c r="AE454">
        <v>12.159026387248391</v>
      </c>
      <c r="AF454">
        <v>9.6103810627041995</v>
      </c>
      <c r="AG454">
        <v>0.39318217163995722</v>
      </c>
      <c r="AH454">
        <v>45.774952145310984</v>
      </c>
      <c r="AI454">
        <v>48.440205655526995</v>
      </c>
      <c r="AJ454">
        <v>-8.0248282727547604</v>
      </c>
    </row>
    <row r="455" spans="1:36" x14ac:dyDescent="0.2">
      <c r="A455">
        <v>447</v>
      </c>
      <c r="B455" s="1">
        <v>15.148959859051612</v>
      </c>
      <c r="C455" s="1">
        <v>14.934364389588975</v>
      </c>
      <c r="D455" s="1">
        <v>15.399921212072153</v>
      </c>
      <c r="E455" s="1">
        <v>12.64368580402309</v>
      </c>
      <c r="F455" s="1">
        <v>16.13325230800945</v>
      </c>
      <c r="G455" s="1">
        <v>17.920826337329231</v>
      </c>
      <c r="H455" s="1">
        <v>25.991246221506394</v>
      </c>
      <c r="I455" s="6">
        <v>8.0146821070503886</v>
      </c>
      <c r="J455" s="6">
        <v>8.7584976382342603</v>
      </c>
      <c r="K455" s="6">
        <v>7.977961478861233</v>
      </c>
      <c r="L455" s="6">
        <v>20.906684557239195</v>
      </c>
      <c r="M455" s="6">
        <v>17.653232634271902</v>
      </c>
      <c r="N455" s="6">
        <v>24.112499338723239</v>
      </c>
      <c r="O455" s="6">
        <v>20.948573469458406</v>
      </c>
      <c r="P455" s="1">
        <v>15.242712587498394</v>
      </c>
      <c r="Q455" s="1">
        <v>5.5824690857062063</v>
      </c>
      <c r="R455" s="1">
        <v>12.457046839468301</v>
      </c>
      <c r="S455" s="1">
        <v>14.082576588945649</v>
      </c>
      <c r="T455" s="1">
        <v>40.967663360494463</v>
      </c>
      <c r="U455" s="1">
        <v>11.100075396397592</v>
      </c>
      <c r="V455" s="1">
        <v>29.813158883362622</v>
      </c>
      <c r="W455" s="7">
        <v>21.624266602447552</v>
      </c>
      <c r="X455" s="7">
        <v>12.080148361866833</v>
      </c>
      <c r="Y455" s="7">
        <v>22.643947925594759</v>
      </c>
      <c r="Z455" s="7">
        <v>18.559330340718564</v>
      </c>
      <c r="AA455" s="7">
        <v>30.169665809768638</v>
      </c>
      <c r="AB455" s="7">
        <v>40.831034590579065</v>
      </c>
      <c r="AC455" s="7">
        <v>28.288482048586129</v>
      </c>
      <c r="AD455">
        <v>21.624266602447552</v>
      </c>
      <c r="AE455">
        <v>9.8402225428002534</v>
      </c>
      <c r="AF455">
        <v>26.456908869790826</v>
      </c>
      <c r="AG455">
        <v>18.558660681437129</v>
      </c>
      <c r="AH455">
        <v>43.431748071979435</v>
      </c>
      <c r="AI455">
        <v>71.237586476447674</v>
      </c>
      <c r="AJ455">
        <v>41.7454461457584</v>
      </c>
    </row>
    <row r="456" spans="1:36" x14ac:dyDescent="0.2">
      <c r="A456">
        <v>448</v>
      </c>
      <c r="B456" s="1">
        <v>9.3531501166474644</v>
      </c>
      <c r="C456" s="1">
        <v>8.985345553551797</v>
      </c>
      <c r="D456" s="1">
        <v>11.684241441964417</v>
      </c>
      <c r="E456" s="1">
        <v>16.973289327908546</v>
      </c>
      <c r="F456" s="1">
        <v>27.062830183686948</v>
      </c>
      <c r="G456" s="1">
        <v>17.892712628744999</v>
      </c>
      <c r="H456" s="1">
        <v>19.851959118298787</v>
      </c>
      <c r="I456" s="6">
        <v>11.449733687793621</v>
      </c>
      <c r="J456" s="6">
        <v>11.955335383835983</v>
      </c>
      <c r="K456" s="6">
        <v>23.112090804243039</v>
      </c>
      <c r="L456" s="6">
        <v>13.564755331748451</v>
      </c>
      <c r="M456" s="6">
        <v>14.958255276601884</v>
      </c>
      <c r="N456" s="6">
        <v>12.583600766072056</v>
      </c>
      <c r="O456" s="6">
        <v>33.447019441844617</v>
      </c>
      <c r="P456" s="1">
        <v>7.7537815903412826</v>
      </c>
      <c r="Q456" s="1">
        <v>14.7156159412856</v>
      </c>
      <c r="R456" s="1">
        <v>15.315326350128379</v>
      </c>
      <c r="S456" s="1">
        <v>28.447726787524651</v>
      </c>
      <c r="T456" s="1">
        <v>22.732586006804226</v>
      </c>
      <c r="U456" s="1">
        <v>10.260869372999144</v>
      </c>
      <c r="V456" s="1">
        <v>-9.3662406082320437</v>
      </c>
      <c r="W456" s="7">
        <v>30.900473589964719</v>
      </c>
      <c r="X456" s="7">
        <v>0.69244617903191652</v>
      </c>
      <c r="Y456" s="7">
        <v>18.184517501174959</v>
      </c>
      <c r="Z456" s="7">
        <v>11.226237823573994</v>
      </c>
      <c r="AA456" s="7">
        <v>30.169665809768638</v>
      </c>
      <c r="AB456" s="7">
        <v>3.349574274340438</v>
      </c>
      <c r="AC456" s="7">
        <v>-1.967007364988733E-3</v>
      </c>
      <c r="AD456">
        <v>30.900473589964719</v>
      </c>
      <c r="AE456">
        <v>-7.2413307314521234</v>
      </c>
      <c r="AF456">
        <v>18.652905627056175</v>
      </c>
      <c r="AG456">
        <v>3.8924756471479891</v>
      </c>
      <c r="AH456">
        <v>43.431748071979435</v>
      </c>
      <c r="AI456">
        <v>-22.466064314148905</v>
      </c>
      <c r="AJ456">
        <v>-43.125901022094958</v>
      </c>
    </row>
    <row r="457" spans="1:36" x14ac:dyDescent="0.2">
      <c r="A457">
        <v>449</v>
      </c>
      <c r="B457" s="1">
        <v>11.668532982981045</v>
      </c>
      <c r="C457" s="1">
        <v>10.650707928310872</v>
      </c>
      <c r="D457" s="1">
        <v>12.750781559360423</v>
      </c>
      <c r="E457" s="1">
        <v>16.071329457178759</v>
      </c>
      <c r="F457" s="1">
        <v>17.19031415357929</v>
      </c>
      <c r="G457" s="1">
        <v>17.453423862598257</v>
      </c>
      <c r="H457" s="1">
        <v>22.194561399193201</v>
      </c>
      <c r="I457" s="6">
        <v>12.260250394423407</v>
      </c>
      <c r="J457" s="6">
        <v>14.625606700005122</v>
      </c>
      <c r="K457" s="6">
        <v>18.248496938299041</v>
      </c>
      <c r="L457" s="6">
        <v>5.5972569131565386</v>
      </c>
      <c r="M457" s="6">
        <v>20.093133543159933</v>
      </c>
      <c r="N457" s="6">
        <v>20.835544597317938</v>
      </c>
      <c r="O457" s="6">
        <v>22.119059505651922</v>
      </c>
      <c r="P457" s="1">
        <v>15.699451430833559</v>
      </c>
      <c r="Q457" s="1">
        <v>21.411610224547481</v>
      </c>
      <c r="R457" s="1">
        <v>18.759914440616104</v>
      </c>
      <c r="S457" s="1">
        <v>15.835681518092233</v>
      </c>
      <c r="T457" s="1">
        <v>12.697654983955676</v>
      </c>
      <c r="U457" s="1">
        <v>19.108586024509375</v>
      </c>
      <c r="V457" s="1">
        <v>-7.0176015554780342</v>
      </c>
      <c r="W457" s="7">
        <v>4.249410025268225</v>
      </c>
      <c r="X457" s="7">
        <v>13.686446303624644</v>
      </c>
      <c r="Y457" s="7">
        <v>9.7301185624522564</v>
      </c>
      <c r="Z457" s="7">
        <v>13.102608922166537</v>
      </c>
      <c r="AA457" s="7">
        <v>14.976240154493521</v>
      </c>
      <c r="AB457" s="7">
        <v>31.712082262210799</v>
      </c>
      <c r="AC457" s="7">
        <v>16.266275375711484</v>
      </c>
      <c r="AD457">
        <v>4.249410025268225</v>
      </c>
      <c r="AE457">
        <v>12.249669455436969</v>
      </c>
      <c r="AF457">
        <v>3.8577074842914487</v>
      </c>
      <c r="AG457">
        <v>7.6452178443330725</v>
      </c>
      <c r="AH457">
        <v>9.2465403476104253</v>
      </c>
      <c r="AI457">
        <v>48.440205655526995</v>
      </c>
      <c r="AJ457">
        <v>5.6788261271344513</v>
      </c>
    </row>
    <row r="458" spans="1:36" x14ac:dyDescent="0.2">
      <c r="A458">
        <v>450</v>
      </c>
      <c r="B458" s="1">
        <v>14.215350950566259</v>
      </c>
      <c r="C458" s="1">
        <v>12.928700002677168</v>
      </c>
      <c r="D458" s="1">
        <v>15.815694162656714</v>
      </c>
      <c r="E458" s="1">
        <v>14.323654940905611</v>
      </c>
      <c r="F458" s="1">
        <v>17.736964947794874</v>
      </c>
      <c r="G458" s="1">
        <v>26.507962052020051</v>
      </c>
      <c r="H458" s="1">
        <v>25.252123663618033</v>
      </c>
      <c r="I458" s="6">
        <v>11.73696803352269</v>
      </c>
      <c r="J458" s="6">
        <v>11.247744993947746</v>
      </c>
      <c r="K458" s="6">
        <v>11.648592374123647</v>
      </c>
      <c r="L458" s="6">
        <v>22.3112304343408</v>
      </c>
      <c r="M458" s="6">
        <v>22.063522644653261</v>
      </c>
      <c r="N458" s="6">
        <v>15.735372065531681</v>
      </c>
      <c r="O458" s="6">
        <v>21.397996695797417</v>
      </c>
      <c r="P458" s="1">
        <v>8.9611623065158952</v>
      </c>
      <c r="Q458" s="1">
        <v>6.8691166737770519</v>
      </c>
      <c r="R458" s="1">
        <v>14.381030054193769</v>
      </c>
      <c r="S458" s="1">
        <v>8.9269353353477285</v>
      </c>
      <c r="T458" s="1">
        <v>3.8125725637552019</v>
      </c>
      <c r="U458" s="1">
        <v>18.07185777819068</v>
      </c>
      <c r="V458" s="1">
        <v>52.757366519661367</v>
      </c>
      <c r="W458" s="7">
        <v>15.068645786234027</v>
      </c>
      <c r="X458" s="7">
        <v>32.887296840749819</v>
      </c>
      <c r="Y458" s="7">
        <v>27.71921521257357</v>
      </c>
      <c r="Z458" s="7">
        <v>16.696088935937489</v>
      </c>
      <c r="AA458" s="7">
        <v>3.0637862777387062</v>
      </c>
      <c r="AB458" s="7">
        <v>19.414269479012919</v>
      </c>
      <c r="AC458" s="7">
        <v>17.284927915592839</v>
      </c>
      <c r="AD458">
        <v>15.068645786234027</v>
      </c>
      <c r="AE458">
        <v>41.050945261124731</v>
      </c>
      <c r="AF458">
        <v>35.338626622003744</v>
      </c>
      <c r="AG458">
        <v>14.832177871874981</v>
      </c>
      <c r="AH458">
        <v>-17.556480875087914</v>
      </c>
      <c r="AI458">
        <v>17.695673697532303</v>
      </c>
      <c r="AJ458">
        <v>8.7347837467785219</v>
      </c>
    </row>
    <row r="459" spans="1:36" x14ac:dyDescent="0.2">
      <c r="A459">
        <v>451</v>
      </c>
      <c r="B459" s="1">
        <v>12.442667888426357</v>
      </c>
      <c r="C459" s="1">
        <v>10.192119201259187</v>
      </c>
      <c r="D459" s="1">
        <v>13.340309227004985</v>
      </c>
      <c r="E459" s="1">
        <v>14.651311835873791</v>
      </c>
      <c r="F459" s="1">
        <v>16.294445838977403</v>
      </c>
      <c r="G459" s="1">
        <v>18.477107946339856</v>
      </c>
      <c r="H459" s="1">
        <v>25.537975467882159</v>
      </c>
      <c r="I459" s="6">
        <v>15.650041406967725</v>
      </c>
      <c r="J459" s="6">
        <v>17.490390637731476</v>
      </c>
      <c r="K459" s="6">
        <v>15.60130581132738</v>
      </c>
      <c r="L459" s="6">
        <v>17.844396826512877</v>
      </c>
      <c r="M459" s="6">
        <v>17.224777865661419</v>
      </c>
      <c r="N459" s="6">
        <v>19.887080095352843</v>
      </c>
      <c r="O459" s="6">
        <v>28.323502439083526</v>
      </c>
      <c r="P459" s="1">
        <v>8.7247138583400208</v>
      </c>
      <c r="Q459" s="1">
        <v>11.684509547592285</v>
      </c>
      <c r="R459" s="1">
        <v>21.494200869401475</v>
      </c>
      <c r="S459" s="1">
        <v>31.611880831248431</v>
      </c>
      <c r="T459" s="1">
        <v>14.504494367284558</v>
      </c>
      <c r="U459" s="1">
        <v>11.490131981693082</v>
      </c>
      <c r="V459" s="1">
        <v>56.012672063239521</v>
      </c>
      <c r="W459" s="7">
        <v>9.878777315124351</v>
      </c>
      <c r="X459" s="7">
        <v>13.681107514636114</v>
      </c>
      <c r="Y459" s="7">
        <v>19.118683846908421</v>
      </c>
      <c r="Z459" s="7">
        <v>13.200926990670945</v>
      </c>
      <c r="AA459" s="7">
        <v>10.065651538471146</v>
      </c>
      <c r="AB459" s="7">
        <v>20.657075332148732</v>
      </c>
      <c r="AC459" s="7">
        <v>22.306945170529872</v>
      </c>
      <c r="AD459">
        <v>9.878777315124351</v>
      </c>
      <c r="AE459">
        <v>12.241661271954172</v>
      </c>
      <c r="AF459">
        <v>20.287696732089746</v>
      </c>
      <c r="AG459">
        <v>7.8418539813418917</v>
      </c>
      <c r="AH459">
        <v>-1.8022840384399184</v>
      </c>
      <c r="AI459">
        <v>20.802688330371836</v>
      </c>
      <c r="AJ459">
        <v>23.800835511589625</v>
      </c>
    </row>
    <row r="460" spans="1:36" x14ac:dyDescent="0.2">
      <c r="A460">
        <v>452</v>
      </c>
      <c r="B460" s="1">
        <v>11.587642330871777</v>
      </c>
      <c r="C460" s="1">
        <v>13.130142043735885</v>
      </c>
      <c r="D460" s="1">
        <v>13.891391021264624</v>
      </c>
      <c r="E460" s="1">
        <v>15.433045695755697</v>
      </c>
      <c r="F460" s="1">
        <v>21.741363628009289</v>
      </c>
      <c r="G460" s="1">
        <v>19.150228979317248</v>
      </c>
      <c r="H460" s="1">
        <v>20.841783442340578</v>
      </c>
      <c r="I460" s="6">
        <v>10.730383771326961</v>
      </c>
      <c r="J460" s="6">
        <v>11.759914630359178</v>
      </c>
      <c r="K460" s="6">
        <v>11.996638726649513</v>
      </c>
      <c r="L460" s="6">
        <v>8.7071466873938927</v>
      </c>
      <c r="M460" s="6">
        <v>20.985758230079654</v>
      </c>
      <c r="N460" s="6">
        <v>24.13341298807633</v>
      </c>
      <c r="O460" s="6">
        <v>30.048675066517163</v>
      </c>
      <c r="P460" s="1">
        <v>12.485743793106122</v>
      </c>
      <c r="Q460" s="1">
        <v>12.974578772613917</v>
      </c>
      <c r="R460" s="1">
        <v>25.597422335604541</v>
      </c>
      <c r="S460" s="1">
        <v>17.304544465388847</v>
      </c>
      <c r="T460" s="1">
        <v>21.310590800222549</v>
      </c>
      <c r="U460" s="1">
        <v>22.332864811400672</v>
      </c>
      <c r="V460" s="1">
        <v>15.533268237864849</v>
      </c>
      <c r="W460" s="7">
        <v>27.090785633304691</v>
      </c>
      <c r="X460" s="7">
        <v>25.542416452442161</v>
      </c>
      <c r="Y460" s="7">
        <v>30.588402048970824</v>
      </c>
      <c r="Z460" s="7">
        <v>19.001965704700073</v>
      </c>
      <c r="AA460" s="7">
        <v>18.675418411758251</v>
      </c>
      <c r="AB460" s="7">
        <v>10.956756704759552</v>
      </c>
      <c r="AC460" s="7">
        <v>22.113726405057484</v>
      </c>
      <c r="AD460">
        <v>27.090785633304691</v>
      </c>
      <c r="AE460">
        <v>30.033624678663241</v>
      </c>
      <c r="AF460">
        <v>40.359703585698945</v>
      </c>
      <c r="AG460">
        <v>19.443931409400147</v>
      </c>
      <c r="AH460">
        <v>17.569691426456064</v>
      </c>
      <c r="AI460">
        <v>-3.4481082381011228</v>
      </c>
      <c r="AJ460">
        <v>23.221179215172452</v>
      </c>
    </row>
    <row r="461" spans="1:36" x14ac:dyDescent="0.2">
      <c r="A461">
        <v>453</v>
      </c>
      <c r="B461" s="1">
        <v>8.129671091336256</v>
      </c>
      <c r="C461" s="1">
        <v>7.2143606495818506</v>
      </c>
      <c r="D461" s="1">
        <v>15.090625265925292</v>
      </c>
      <c r="E461" s="1">
        <v>18.309628261158792</v>
      </c>
      <c r="F461" s="1">
        <v>16.644850759290222</v>
      </c>
      <c r="G461" s="1">
        <v>24.468686415751485</v>
      </c>
      <c r="H461" s="1">
        <v>28.796267035763556</v>
      </c>
      <c r="I461" s="6">
        <v>14.454731923323173</v>
      </c>
      <c r="J461" s="6">
        <v>11.568566988416968</v>
      </c>
      <c r="K461" s="6">
        <v>5.6917564187682395</v>
      </c>
      <c r="L461" s="6">
        <v>11.706037803448467</v>
      </c>
      <c r="M461" s="6">
        <v>11.5332148237223</v>
      </c>
      <c r="N461" s="6">
        <v>22.923991054188122</v>
      </c>
      <c r="O461" s="6">
        <v>24.720671565439208</v>
      </c>
      <c r="P461" s="1">
        <v>10.441973379936984</v>
      </c>
      <c r="Q461" s="1">
        <v>11.051833866088321</v>
      </c>
      <c r="R461" s="1">
        <v>29.24229191149173</v>
      </c>
      <c r="S461" s="1">
        <v>32.712226482379144</v>
      </c>
      <c r="T461" s="1">
        <v>15.239266854453732</v>
      </c>
      <c r="U461" s="1">
        <v>-1.6344511122108152</v>
      </c>
      <c r="V461" s="1">
        <v>13.349544232270327</v>
      </c>
      <c r="W461" s="7">
        <v>13.003995821001689</v>
      </c>
      <c r="X461" s="7">
        <v>11.740558626010374</v>
      </c>
      <c r="Y461" s="7">
        <v>-1.0240667236856194E-3</v>
      </c>
      <c r="Z461" s="7">
        <v>9.6062009397703125</v>
      </c>
      <c r="AA461" s="7">
        <v>-1.3808100225085429E-3</v>
      </c>
      <c r="AB461" s="7">
        <v>2.26226966306319</v>
      </c>
      <c r="AC461" s="7">
        <v>20.161482961294354</v>
      </c>
      <c r="AD461">
        <v>13.003995821001689</v>
      </c>
      <c r="AE461">
        <v>9.3308379390155611</v>
      </c>
      <c r="AF461">
        <v>-13.171792116766451</v>
      </c>
      <c r="AG461">
        <v>0.65240187954062689</v>
      </c>
      <c r="AH461">
        <v>-24.453106822550644</v>
      </c>
      <c r="AI461">
        <v>-25.184325842342023</v>
      </c>
      <c r="AJ461">
        <v>17.364448883883064</v>
      </c>
    </row>
    <row r="462" spans="1:36" x14ac:dyDescent="0.2">
      <c r="A462">
        <v>454</v>
      </c>
      <c r="B462" s="1">
        <v>7.2893306738660852</v>
      </c>
      <c r="C462" s="1">
        <v>12.51670645160176</v>
      </c>
      <c r="D462" s="1">
        <v>13.611581921241303</v>
      </c>
      <c r="E462" s="1">
        <v>21.751361109716346</v>
      </c>
      <c r="F462" s="1">
        <v>18.871471433787395</v>
      </c>
      <c r="G462" s="1">
        <v>23.692857620142416</v>
      </c>
      <c r="H462" s="1">
        <v>22.979376765457374</v>
      </c>
      <c r="I462" s="6">
        <v>11.958382753862836</v>
      </c>
      <c r="J462" s="6">
        <v>7.6232027900920665</v>
      </c>
      <c r="K462" s="6">
        <v>11.72704593723936</v>
      </c>
      <c r="L462" s="6">
        <v>13.288105905563917</v>
      </c>
      <c r="M462" s="6">
        <v>17.174848348526581</v>
      </c>
      <c r="N462" s="6">
        <v>20.098979732091532</v>
      </c>
      <c r="O462" s="6">
        <v>21.255591573955837</v>
      </c>
      <c r="P462" s="1">
        <v>12.196305880986667</v>
      </c>
      <c r="Q462" s="1">
        <v>12.902157279456077</v>
      </c>
      <c r="R462" s="1">
        <v>9.4348107547978728</v>
      </c>
      <c r="S462" s="1">
        <v>14.180139145404986</v>
      </c>
      <c r="T462" s="1">
        <v>13.222843147063255</v>
      </c>
      <c r="U462" s="1">
        <v>6.516538676596781</v>
      </c>
      <c r="V462" s="1">
        <v>38.472266006878257</v>
      </c>
      <c r="W462" s="7">
        <v>9.6966233363263772</v>
      </c>
      <c r="X462" s="7">
        <v>2.9741328095144937</v>
      </c>
      <c r="Y462" s="7">
        <v>12.31309284838583</v>
      </c>
      <c r="Z462" s="7">
        <v>10.054294052717497</v>
      </c>
      <c r="AA462" s="7">
        <v>23.454589377238708</v>
      </c>
      <c r="AB462" s="7">
        <v>0.97261133103763286</v>
      </c>
      <c r="AC462" s="7">
        <v>12.863859448655063</v>
      </c>
      <c r="AD462">
        <v>9.6966233363263772</v>
      </c>
      <c r="AE462">
        <v>-3.818800785728258</v>
      </c>
      <c r="AF462">
        <v>8.3779124846752033</v>
      </c>
      <c r="AG462">
        <v>1.5485881054349921</v>
      </c>
      <c r="AH462">
        <v>28.32282609878709</v>
      </c>
      <c r="AI462">
        <v>-28.408471672405916</v>
      </c>
      <c r="AJ462">
        <v>-4.5284216540348048</v>
      </c>
    </row>
    <row r="463" spans="1:36" x14ac:dyDescent="0.2">
      <c r="A463">
        <v>455</v>
      </c>
      <c r="B463" s="1">
        <v>11.01261933700982</v>
      </c>
      <c r="C463" s="1">
        <v>10.966453201012055</v>
      </c>
      <c r="D463" s="1">
        <v>14.524860493592289</v>
      </c>
      <c r="E463" s="1">
        <v>12.870105673353525</v>
      </c>
      <c r="F463" s="1">
        <v>20.194660095330217</v>
      </c>
      <c r="G463" s="1">
        <v>15.546781991112237</v>
      </c>
      <c r="H463" s="1">
        <v>22.536416614711719</v>
      </c>
      <c r="I463" s="6">
        <v>17.145012810782088</v>
      </c>
      <c r="J463" s="6">
        <v>16.197249766648252</v>
      </c>
      <c r="K463" s="6">
        <v>17.754557691744541</v>
      </c>
      <c r="L463" s="6">
        <v>18.620458971957795</v>
      </c>
      <c r="M463" s="6">
        <v>7.2930237174612049</v>
      </c>
      <c r="N463" s="6">
        <v>13.561274803809907</v>
      </c>
      <c r="O463" s="6">
        <v>26.687074398953257</v>
      </c>
      <c r="P463" s="1">
        <v>6.3266604144324612</v>
      </c>
      <c r="Q463" s="1">
        <v>10.666767886802635</v>
      </c>
      <c r="R463" s="1">
        <v>12.4019461096421</v>
      </c>
      <c r="S463" s="1">
        <v>-19.342468291067874</v>
      </c>
      <c r="T463" s="1">
        <v>4.498645315194242</v>
      </c>
      <c r="U463" s="1">
        <v>21.235519831374717</v>
      </c>
      <c r="V463" s="1">
        <v>37.284759426126193</v>
      </c>
      <c r="W463" s="7">
        <v>0.5759716443806715</v>
      </c>
      <c r="X463" s="7">
        <v>10.263282597063506</v>
      </c>
      <c r="Y463" s="7">
        <v>34.672983827932676</v>
      </c>
      <c r="Z463" s="7">
        <v>32.333357300732956</v>
      </c>
      <c r="AA463" s="7">
        <v>38.844964704469675</v>
      </c>
      <c r="AB463" s="7">
        <v>22.593405786891605</v>
      </c>
      <c r="AC463" s="7">
        <v>22.02253092171641</v>
      </c>
      <c r="AD463">
        <v>0.5759716443806715</v>
      </c>
      <c r="AE463">
        <v>7.1149238955952594</v>
      </c>
      <c r="AF463">
        <v>47.507721698882179</v>
      </c>
      <c r="AG463">
        <v>46.10671460146591</v>
      </c>
      <c r="AH463">
        <v>62.951170585056779</v>
      </c>
      <c r="AI463">
        <v>25.643514467229014</v>
      </c>
      <c r="AJ463">
        <v>22.947592765149228</v>
      </c>
    </row>
    <row r="464" spans="1:36" x14ac:dyDescent="0.2">
      <c r="A464">
        <v>456</v>
      </c>
      <c r="B464" s="1">
        <v>12.202048369311708</v>
      </c>
      <c r="C464" s="1">
        <v>8.9040350759265454</v>
      </c>
      <c r="D464" s="1">
        <v>13.878702529494131</v>
      </c>
      <c r="E464" s="1">
        <v>16.695250363085563</v>
      </c>
      <c r="F464" s="1">
        <v>18.301211593242328</v>
      </c>
      <c r="G464" s="1">
        <v>23.766061484961504</v>
      </c>
      <c r="H464" s="1">
        <v>23.932303143658206</v>
      </c>
      <c r="I464" s="6">
        <v>9.6775684701440614</v>
      </c>
      <c r="J464" s="6">
        <v>11.009404427038332</v>
      </c>
      <c r="K464" s="6">
        <v>16.259370687817217</v>
      </c>
      <c r="L464" s="6">
        <v>14.82204382170746</v>
      </c>
      <c r="M464" s="6">
        <v>4.3367167044336448</v>
      </c>
      <c r="N464" s="6">
        <v>20.5976682240772</v>
      </c>
      <c r="O464" s="6">
        <v>29.695437798405948</v>
      </c>
      <c r="P464" s="1">
        <v>9.1403680920993597</v>
      </c>
      <c r="Q464" s="1">
        <v>10.112372657343421</v>
      </c>
      <c r="R464" s="1">
        <v>14.202538530949743</v>
      </c>
      <c r="S464" s="1">
        <v>16.427940255531546</v>
      </c>
      <c r="T464" s="1">
        <v>15.959562369161482</v>
      </c>
      <c r="U464" s="1">
        <v>40.607072244087028</v>
      </c>
      <c r="V464" s="1">
        <v>42.245893646914425</v>
      </c>
      <c r="W464" s="7">
        <v>16.956015639818741</v>
      </c>
      <c r="X464" s="7">
        <v>13.752281845557379</v>
      </c>
      <c r="Y464" s="7">
        <v>27.084832904884319</v>
      </c>
      <c r="Z464" s="7">
        <v>11.792721609801225</v>
      </c>
      <c r="AA464" s="7">
        <v>11.621474853167445</v>
      </c>
      <c r="AB464" s="7">
        <v>13.188773833320919</v>
      </c>
      <c r="AC464" s="7">
        <v>33.254498714652961</v>
      </c>
      <c r="AD464">
        <v>16.956015639818741</v>
      </c>
      <c r="AE464">
        <v>12.348422768336066</v>
      </c>
      <c r="AF464">
        <v>34.228457583547559</v>
      </c>
      <c r="AG464">
        <v>5.025443219602451</v>
      </c>
      <c r="AH464">
        <v>1.6983184196267527</v>
      </c>
      <c r="AI464">
        <v>2.1319345833023009</v>
      </c>
      <c r="AJ464">
        <v>56.643496143958878</v>
      </c>
    </row>
    <row r="465" spans="1:36" x14ac:dyDescent="0.2">
      <c r="A465">
        <v>457</v>
      </c>
      <c r="B465" s="1">
        <v>11.202658790049853</v>
      </c>
      <c r="C465" s="1">
        <v>9.3554043016946231</v>
      </c>
      <c r="D465" s="1">
        <v>11.62837458402934</v>
      </c>
      <c r="E465" s="1">
        <v>17.578738828910982</v>
      </c>
      <c r="F465" s="1">
        <v>18.456835963887322</v>
      </c>
      <c r="G465" s="1">
        <v>20.977575439640503</v>
      </c>
      <c r="H465" s="1">
        <v>23.274651431727015</v>
      </c>
      <c r="I465" s="6">
        <v>2.726281601320248</v>
      </c>
      <c r="J465" s="6">
        <v>11.492878643588147</v>
      </c>
      <c r="K465" s="6">
        <v>13.875089910019858</v>
      </c>
      <c r="L465" s="6">
        <v>17.75039690071457</v>
      </c>
      <c r="M465" s="6">
        <v>15.755390734712314</v>
      </c>
      <c r="N465" s="6">
        <v>33.172020752609228</v>
      </c>
      <c r="O465" s="6">
        <v>12.93217620647485</v>
      </c>
      <c r="P465" s="1">
        <v>11.86994396542441</v>
      </c>
      <c r="Q465" s="1">
        <v>12.575013423768578</v>
      </c>
      <c r="R465" s="1">
        <v>19.444666069161435</v>
      </c>
      <c r="S465" s="1">
        <v>18.317741220008401</v>
      </c>
      <c r="T465" s="1">
        <v>28.848325882918282</v>
      </c>
      <c r="U465" s="1">
        <v>13.619809195799828</v>
      </c>
      <c r="V465" s="1">
        <v>15.605804244861332</v>
      </c>
      <c r="W465" s="7">
        <v>10.907576161542227</v>
      </c>
      <c r="X465" s="7">
        <v>11.187473649743362</v>
      </c>
      <c r="Y465" s="7">
        <v>17.956165380251203</v>
      </c>
      <c r="Z465" s="7">
        <v>15.650643896375282</v>
      </c>
      <c r="AA465" s="7">
        <v>34.448731010112624</v>
      </c>
      <c r="AB465" s="7">
        <v>31.712082262210799</v>
      </c>
      <c r="AC465" s="7">
        <v>16.693777791681985</v>
      </c>
      <c r="AD465">
        <v>10.907576161542227</v>
      </c>
      <c r="AE465">
        <v>8.5012104746150445</v>
      </c>
      <c r="AF465">
        <v>18.253289415439614</v>
      </c>
      <c r="AG465">
        <v>12.741287792750565</v>
      </c>
      <c r="AH465">
        <v>53.059644772753401</v>
      </c>
      <c r="AI465">
        <v>48.440205655526995</v>
      </c>
      <c r="AJ465">
        <v>6.9613333750459594</v>
      </c>
    </row>
    <row r="466" spans="1:36" x14ac:dyDescent="0.2">
      <c r="A466">
        <v>458</v>
      </c>
      <c r="B466" s="1">
        <v>12.418553423938471</v>
      </c>
      <c r="C466" s="1">
        <v>11.02417710976952</v>
      </c>
      <c r="D466" s="1">
        <v>16.072974794921503</v>
      </c>
      <c r="E466" s="1">
        <v>20.42780315858888</v>
      </c>
      <c r="F466" s="1">
        <v>12.891696466089492</v>
      </c>
      <c r="G466" s="1">
        <v>24.197130103228538</v>
      </c>
      <c r="H466" s="1">
        <v>21.323901015406129</v>
      </c>
      <c r="I466" s="6">
        <v>6.2830794294495353</v>
      </c>
      <c r="J466" s="6">
        <v>17.132899944410177</v>
      </c>
      <c r="K466" s="6">
        <v>11.874585018736258</v>
      </c>
      <c r="L466" s="6">
        <v>17.721708767717658</v>
      </c>
      <c r="M466" s="6">
        <v>10.765153857453978</v>
      </c>
      <c r="N466" s="6">
        <v>21.768085138683212</v>
      </c>
      <c r="O466" s="6">
        <v>26.154936145879347</v>
      </c>
      <c r="P466" s="1">
        <v>5.8634883935237232</v>
      </c>
      <c r="Q466" s="1">
        <v>18.660745646632197</v>
      </c>
      <c r="R466" s="1">
        <v>13.392994875378065</v>
      </c>
      <c r="S466" s="1">
        <v>27.427204866862311</v>
      </c>
      <c r="T466" s="1">
        <v>18.460093101504025</v>
      </c>
      <c r="U466" s="1">
        <v>43.817829450165689</v>
      </c>
      <c r="V466" s="1">
        <v>28.660419820249626</v>
      </c>
      <c r="W466" s="7">
        <v>13.920470110247628</v>
      </c>
      <c r="X466" s="7">
        <v>-1.0963136020985154E-3</v>
      </c>
      <c r="Y466" s="7">
        <v>15.679502314124274</v>
      </c>
      <c r="Z466" s="7">
        <v>18.663062723192581</v>
      </c>
      <c r="AA466" s="7">
        <v>16.262422848591729</v>
      </c>
      <c r="AB466" s="7">
        <v>17.284690638344479</v>
      </c>
      <c r="AC466" s="7">
        <v>33.254498714652961</v>
      </c>
      <c r="AD466">
        <v>13.920470110247628</v>
      </c>
      <c r="AE466">
        <v>-8.2816444704031493</v>
      </c>
      <c r="AF466">
        <v>14.269129049717479</v>
      </c>
      <c r="AG466">
        <v>18.766125446385164</v>
      </c>
      <c r="AH466">
        <v>12.140451409331396</v>
      </c>
      <c r="AI466">
        <v>12.371726595861196</v>
      </c>
      <c r="AJ466">
        <v>56.643496143958878</v>
      </c>
    </row>
    <row r="467" spans="1:36" x14ac:dyDescent="0.2">
      <c r="A467">
        <v>459</v>
      </c>
      <c r="B467" s="1">
        <v>8.9474446688180418</v>
      </c>
      <c r="C467" s="1">
        <v>10.348905888296793</v>
      </c>
      <c r="D467" s="1">
        <v>12.946479801145353</v>
      </c>
      <c r="E467" s="1">
        <v>21.866478473872213</v>
      </c>
      <c r="F467" s="1">
        <v>17.619275545242733</v>
      </c>
      <c r="G467" s="1">
        <v>17.674126006798701</v>
      </c>
      <c r="H467" s="1">
        <v>24.502575922849967</v>
      </c>
      <c r="I467" s="6">
        <v>9.8661372170297366</v>
      </c>
      <c r="J467" s="6">
        <v>11.902336950933025</v>
      </c>
      <c r="K467" s="6">
        <v>14.865402837663224</v>
      </c>
      <c r="L467" s="6">
        <v>9.8285684311791677</v>
      </c>
      <c r="M467" s="6">
        <v>19.253486332368109</v>
      </c>
      <c r="N467" s="6">
        <v>21.459820208476163</v>
      </c>
      <c r="O467" s="6">
        <v>14.063516573711183</v>
      </c>
      <c r="P467" s="1">
        <v>15.448593352350136</v>
      </c>
      <c r="Q467" s="1">
        <v>10.650777151770422</v>
      </c>
      <c r="R467" s="1">
        <v>8.4356389297889969</v>
      </c>
      <c r="S467" s="1">
        <v>30.379171119729257</v>
      </c>
      <c r="T467" s="1">
        <v>12.972922517642498</v>
      </c>
      <c r="U467" s="1">
        <v>13.869682123995764</v>
      </c>
      <c r="V467" s="1">
        <v>50.480240972196917</v>
      </c>
      <c r="W467" s="7">
        <v>2.3477132029784729</v>
      </c>
      <c r="X467" s="7">
        <v>12.556978851372458</v>
      </c>
      <c r="Y467" s="7">
        <v>9.8001684609521895</v>
      </c>
      <c r="Z467" s="7">
        <v>12.164537882701485</v>
      </c>
      <c r="AA467" s="7">
        <v>16.877930190111968</v>
      </c>
      <c r="AB467" s="7">
        <v>21.234142594040026</v>
      </c>
      <c r="AC467" s="7">
        <v>23.241976127745218</v>
      </c>
      <c r="AD467">
        <v>2.3477132029784729</v>
      </c>
      <c r="AE467">
        <v>10.555468277058685</v>
      </c>
      <c r="AF467">
        <v>3.980294806666334</v>
      </c>
      <c r="AG467">
        <v>5.7690757654029667</v>
      </c>
      <c r="AH467">
        <v>13.525342927751929</v>
      </c>
      <c r="AI467">
        <v>22.245356485100068</v>
      </c>
      <c r="AJ467">
        <v>26.605928383235661</v>
      </c>
    </row>
    <row r="468" spans="1:36" x14ac:dyDescent="0.2">
      <c r="A468">
        <v>460</v>
      </c>
      <c r="B468" s="1">
        <v>11.63748409938135</v>
      </c>
      <c r="C468" s="1">
        <v>12.106985210917902</v>
      </c>
      <c r="D468" s="1">
        <v>11.494909038217854</v>
      </c>
      <c r="E468" s="1">
        <v>24.377952683913101</v>
      </c>
      <c r="F468" s="1">
        <v>22.838914606906382</v>
      </c>
      <c r="G468" s="1">
        <v>20.141139522422161</v>
      </c>
      <c r="H468" s="1">
        <v>23.697827024506463</v>
      </c>
      <c r="I468" s="6">
        <v>12.825062079308058</v>
      </c>
      <c r="J468" s="6">
        <v>12.85467639435103</v>
      </c>
      <c r="K468" s="6">
        <v>21.412845070991921</v>
      </c>
      <c r="L468" s="6">
        <v>15.731564167838355</v>
      </c>
      <c r="M468" s="6">
        <v>21.409716166735571</v>
      </c>
      <c r="N468" s="6">
        <v>14.48572527476178</v>
      </c>
      <c r="O468" s="6">
        <v>18.069345908674528</v>
      </c>
      <c r="P468" s="1">
        <v>8.6323353154391551</v>
      </c>
      <c r="Q468" s="1">
        <v>9.6411359973782211</v>
      </c>
      <c r="R468" s="1">
        <v>17.033800796444538</v>
      </c>
      <c r="S468" s="1">
        <v>19.617537945873252</v>
      </c>
      <c r="T468" s="1">
        <v>18.799152665957759</v>
      </c>
      <c r="U468" s="1">
        <v>26.015516765849576</v>
      </c>
      <c r="V468" s="1">
        <v>0.61190010660814664</v>
      </c>
      <c r="W468" s="7">
        <v>6.0815523651181307</v>
      </c>
      <c r="X468" s="7">
        <v>32.886765307581847</v>
      </c>
      <c r="Y468" s="7">
        <v>34.872991322117734</v>
      </c>
      <c r="Z468" s="7">
        <v>11.913931959653825</v>
      </c>
      <c r="AA468" s="7">
        <v>30.169665809768638</v>
      </c>
      <c r="AB468" s="7">
        <v>31.692472465778096</v>
      </c>
      <c r="AC468" s="7">
        <v>19.8641687977134</v>
      </c>
      <c r="AD468">
        <v>6.0815523651181307</v>
      </c>
      <c r="AE468">
        <v>41.050147961372772</v>
      </c>
      <c r="AF468">
        <v>47.857734813706024</v>
      </c>
      <c r="AG468">
        <v>5.2678639193076506</v>
      </c>
      <c r="AH468">
        <v>43.431748071979435</v>
      </c>
      <c r="AI468">
        <v>48.391181164445243</v>
      </c>
      <c r="AJ468">
        <v>16.472506393140197</v>
      </c>
    </row>
    <row r="469" spans="1:36" x14ac:dyDescent="0.2">
      <c r="A469">
        <v>461</v>
      </c>
      <c r="B469" s="1">
        <v>12.344971991264593</v>
      </c>
      <c r="C469" s="1">
        <v>9.5582100567709762</v>
      </c>
      <c r="D469" s="1">
        <v>12.410864378890501</v>
      </c>
      <c r="E469" s="1">
        <v>14.366803282630963</v>
      </c>
      <c r="F469" s="1">
        <v>17.38592291949735</v>
      </c>
      <c r="G469" s="1">
        <v>14.073248734374982</v>
      </c>
      <c r="H469" s="1">
        <v>24.697907795765165</v>
      </c>
      <c r="I469" s="6">
        <v>9.9575203385620714</v>
      </c>
      <c r="J469" s="6">
        <v>9.788689014447046</v>
      </c>
      <c r="K469" s="6">
        <v>13.926111883472601</v>
      </c>
      <c r="L469" s="6">
        <v>16.020021988467441</v>
      </c>
      <c r="M469" s="6">
        <v>25.200327476964326</v>
      </c>
      <c r="N469" s="6">
        <v>19.156575658115134</v>
      </c>
      <c r="O469" s="6">
        <v>22.009933695023189</v>
      </c>
      <c r="P469" s="1">
        <v>11.655888520561767</v>
      </c>
      <c r="Q469" s="1">
        <v>15.208688274147782</v>
      </c>
      <c r="R469" s="1">
        <v>13.187053846436719</v>
      </c>
      <c r="S469" s="1">
        <v>0.45392499422020194</v>
      </c>
      <c r="T469" s="1">
        <v>19.813921486137748</v>
      </c>
      <c r="U469" s="1">
        <v>35.529195938096223</v>
      </c>
      <c r="V469" s="1">
        <v>12.55312246846589</v>
      </c>
      <c r="W469" s="7">
        <v>14.353794140289212</v>
      </c>
      <c r="X469" s="7">
        <v>10.432586199524717</v>
      </c>
      <c r="Y469" s="7">
        <v>10.47570617837083</v>
      </c>
      <c r="Z469" s="7">
        <v>24.982691371982803</v>
      </c>
      <c r="AA469" s="7">
        <v>19.250424180981131</v>
      </c>
      <c r="AB469" s="7">
        <v>34.064424669898891</v>
      </c>
      <c r="AC469" s="7">
        <v>42.816853563491406</v>
      </c>
      <c r="AD469">
        <v>14.353794140289212</v>
      </c>
      <c r="AE469">
        <v>7.3688792992870757</v>
      </c>
      <c r="AF469">
        <v>5.1624858121489527</v>
      </c>
      <c r="AG469">
        <v>31.405382743965607</v>
      </c>
      <c r="AH469">
        <v>18.863454407207549</v>
      </c>
      <c r="AI469">
        <v>54.321061674747227</v>
      </c>
      <c r="AJ469">
        <v>85.330560690474229</v>
      </c>
    </row>
    <row r="470" spans="1:36" x14ac:dyDescent="0.2">
      <c r="A470">
        <v>462</v>
      </c>
      <c r="B470" s="1">
        <v>9.3876039407401866</v>
      </c>
      <c r="C470" s="1">
        <v>11.587274805577643</v>
      </c>
      <c r="D470" s="1">
        <v>11.860867511288205</v>
      </c>
      <c r="E470" s="1">
        <v>17.833928798475966</v>
      </c>
      <c r="F470" s="1">
        <v>21.447943355108507</v>
      </c>
      <c r="G470" s="1">
        <v>16.130662596047863</v>
      </c>
      <c r="H470" s="1">
        <v>24.097639996313791</v>
      </c>
      <c r="I470" s="6">
        <v>10.018436919593011</v>
      </c>
      <c r="J470" s="6">
        <v>16.57231788073619</v>
      </c>
      <c r="K470" s="6">
        <v>10.094587575063709</v>
      </c>
      <c r="L470" s="6">
        <v>16.605994262079541</v>
      </c>
      <c r="M470" s="6">
        <v>22.142368224174898</v>
      </c>
      <c r="N470" s="6">
        <v>19.646756232504014</v>
      </c>
      <c r="O470" s="6">
        <v>15.005680941084108</v>
      </c>
      <c r="P470" s="1">
        <v>13.694615774178885</v>
      </c>
      <c r="Q470" s="1">
        <v>9.211457884548631</v>
      </c>
      <c r="R470" s="1">
        <v>11.329728728962335</v>
      </c>
      <c r="S470" s="1">
        <v>19.800026771659951</v>
      </c>
      <c r="T470" s="1">
        <v>24.465216497615984</v>
      </c>
      <c r="U470" s="1">
        <v>3.3092552658834578</v>
      </c>
      <c r="V470" s="1">
        <v>0.64215121555434251</v>
      </c>
      <c r="W470" s="7">
        <v>12.619961209307899</v>
      </c>
      <c r="X470" s="7">
        <v>16.326733997360428</v>
      </c>
      <c r="Y470" s="7">
        <v>33.117449719760742</v>
      </c>
      <c r="Z470" s="7">
        <v>30.753510902726532</v>
      </c>
      <c r="AA470" s="7">
        <v>5.1464585938427225</v>
      </c>
      <c r="AB470" s="7">
        <v>28.883532580203322</v>
      </c>
      <c r="AC470" s="7">
        <v>19.737789395070124</v>
      </c>
      <c r="AD470">
        <v>12.619961209307899</v>
      </c>
      <c r="AE470">
        <v>16.210100996040641</v>
      </c>
      <c r="AF470">
        <v>44.785537009581297</v>
      </c>
      <c r="AG470">
        <v>42.947021805453069</v>
      </c>
      <c r="AH470">
        <v>-12.870468163853873</v>
      </c>
      <c r="AI470">
        <v>41.368831450508303</v>
      </c>
      <c r="AJ470">
        <v>16.093368185210377</v>
      </c>
    </row>
    <row r="471" spans="1:36" x14ac:dyDescent="0.2">
      <c r="A471">
        <v>463</v>
      </c>
      <c r="B471" s="1">
        <v>13.218821438870336</v>
      </c>
      <c r="C471" s="1">
        <v>10.081335614061496</v>
      </c>
      <c r="D471" s="1">
        <v>12.964387712166939</v>
      </c>
      <c r="E471" s="1">
        <v>23.673797642192774</v>
      </c>
      <c r="F471" s="1">
        <v>18.324970044899651</v>
      </c>
      <c r="G471" s="1">
        <v>15.909087504564532</v>
      </c>
      <c r="H471" s="1">
        <v>20.714728247607091</v>
      </c>
      <c r="I471" s="6">
        <v>11.116385593308177</v>
      </c>
      <c r="J471" s="6">
        <v>9.5116031712426512</v>
      </c>
      <c r="K471" s="6">
        <v>12.997182846924794</v>
      </c>
      <c r="L471" s="6">
        <v>16.645456060045852</v>
      </c>
      <c r="M471" s="6">
        <v>25.119454361563488</v>
      </c>
      <c r="N471" s="6">
        <v>10.719936918868022</v>
      </c>
      <c r="O471" s="6">
        <v>15.338223357683123</v>
      </c>
      <c r="P471" s="1">
        <v>8.8297708038359346</v>
      </c>
      <c r="Q471" s="1">
        <v>3.0889576756883006</v>
      </c>
      <c r="R471" s="1">
        <v>5.1830452253281418</v>
      </c>
      <c r="S471" s="1">
        <v>15.004874906588723</v>
      </c>
      <c r="T471" s="1">
        <v>8.6613939311308723</v>
      </c>
      <c r="U471" s="1">
        <v>12.689896366541028</v>
      </c>
      <c r="V471" s="1">
        <v>15.152223430156525</v>
      </c>
      <c r="W471" s="7">
        <v>5.4436368167747249</v>
      </c>
      <c r="X471" s="7">
        <v>14.616261504921789</v>
      </c>
      <c r="Y471" s="7">
        <v>27.084832904884319</v>
      </c>
      <c r="Z471" s="7">
        <v>23.361604054452972</v>
      </c>
      <c r="AA471" s="7">
        <v>13.173246088544348</v>
      </c>
      <c r="AB471" s="7">
        <v>31.712082262210799</v>
      </c>
      <c r="AC471" s="7">
        <v>10.968628127610122</v>
      </c>
      <c r="AD471">
        <v>5.4436368167747249</v>
      </c>
      <c r="AE471">
        <v>13.644392257382684</v>
      </c>
      <c r="AF471">
        <v>34.228457583547559</v>
      </c>
      <c r="AG471">
        <v>28.163208108905941</v>
      </c>
      <c r="AH471">
        <v>5.1898036992247798</v>
      </c>
      <c r="AI471">
        <v>48.440205655526995</v>
      </c>
      <c r="AJ471">
        <v>-10.214115617169634</v>
      </c>
    </row>
    <row r="472" spans="1:36" x14ac:dyDescent="0.2">
      <c r="A472">
        <v>464</v>
      </c>
      <c r="B472" s="1">
        <v>14.743775881166087</v>
      </c>
      <c r="C472" s="1">
        <v>14.211948215810791</v>
      </c>
      <c r="D472" s="1">
        <v>12.842659060313466</v>
      </c>
      <c r="E472" s="1">
        <v>20.838623762118505</v>
      </c>
      <c r="F472" s="1">
        <v>21.189983813802549</v>
      </c>
      <c r="G472" s="1">
        <v>21.671680938367707</v>
      </c>
      <c r="H472" s="1">
        <v>21.916447719421075</v>
      </c>
      <c r="I472" s="6">
        <v>8.1503018448714055</v>
      </c>
      <c r="J472" s="6">
        <v>10.581415142990334</v>
      </c>
      <c r="K472" s="6">
        <v>11.765005701984538</v>
      </c>
      <c r="L472" s="6">
        <v>13.661181728744621</v>
      </c>
      <c r="M472" s="6">
        <v>11.660871445941412</v>
      </c>
      <c r="N472" s="6">
        <v>32.592474035663137</v>
      </c>
      <c r="O472" s="6">
        <v>23.972190390536895</v>
      </c>
      <c r="P472" s="1">
        <v>8.6986092226236309</v>
      </c>
      <c r="Q472" s="1">
        <v>4.0003230565794023</v>
      </c>
      <c r="R472" s="1">
        <v>10.985685328766083</v>
      </c>
      <c r="S472" s="1">
        <v>11.250640135366194</v>
      </c>
      <c r="T472" s="1">
        <v>6.1957919153305383</v>
      </c>
      <c r="U472" s="1">
        <v>11.337117477063801</v>
      </c>
      <c r="V472" s="1">
        <v>-1.3456841883210053</v>
      </c>
      <c r="W472" s="7">
        <v>7.864223416121253</v>
      </c>
      <c r="X472" s="7">
        <v>11.315365773886567</v>
      </c>
      <c r="Y472" s="7">
        <v>2.8224402167822467</v>
      </c>
      <c r="Z472" s="7">
        <v>22.183401937389423</v>
      </c>
      <c r="AA472" s="7">
        <v>13.626843928526085</v>
      </c>
      <c r="AB472" s="7">
        <v>13.652603245722004</v>
      </c>
      <c r="AC472" s="7">
        <v>18.669374032302414</v>
      </c>
      <c r="AD472">
        <v>7.864223416121253</v>
      </c>
      <c r="AE472">
        <v>8.6930486608298487</v>
      </c>
      <c r="AF472">
        <v>-8.2307296206310667</v>
      </c>
      <c r="AG472">
        <v>25.806803874778851</v>
      </c>
      <c r="AH472">
        <v>6.2103988391836973</v>
      </c>
      <c r="AI472">
        <v>3.2915081143050156</v>
      </c>
      <c r="AJ472">
        <v>12.888122096907246</v>
      </c>
    </row>
    <row r="473" spans="1:36" x14ac:dyDescent="0.2">
      <c r="A473">
        <v>465</v>
      </c>
      <c r="B473" s="1">
        <v>13.805079621670421</v>
      </c>
      <c r="C473" s="1">
        <v>8.82641299138586</v>
      </c>
      <c r="D473" s="1">
        <v>12.743757091110298</v>
      </c>
      <c r="E473" s="1">
        <v>16.913754523180348</v>
      </c>
      <c r="F473" s="1">
        <v>20.588357055551235</v>
      </c>
      <c r="G473" s="1">
        <v>20.38528952878659</v>
      </c>
      <c r="H473" s="1">
        <v>25.113531582440519</v>
      </c>
      <c r="I473" s="6">
        <v>5.5848692449971971</v>
      </c>
      <c r="J473" s="6">
        <v>8.2471415034279971</v>
      </c>
      <c r="K473" s="6">
        <v>13.158870377452743</v>
      </c>
      <c r="L473" s="6">
        <v>17.122619896347519</v>
      </c>
      <c r="M473" s="6">
        <v>23.440479503547607</v>
      </c>
      <c r="N473" s="6">
        <v>15.319412071799722</v>
      </c>
      <c r="O473" s="6">
        <v>28.677423015791092</v>
      </c>
      <c r="P473" s="1">
        <v>6.5124353044056349</v>
      </c>
      <c r="Q473" s="1">
        <v>12.856163910538923</v>
      </c>
      <c r="R473" s="1">
        <v>13.460074773880402</v>
      </c>
      <c r="S473" s="1">
        <v>3.8709039897579061</v>
      </c>
      <c r="T473" s="1">
        <v>0.85627552392265471</v>
      </c>
      <c r="U473" s="1">
        <v>9.122794226380627</v>
      </c>
      <c r="V473" s="1">
        <v>48.118456581524086</v>
      </c>
      <c r="W473" s="7">
        <v>17.097426782246309</v>
      </c>
      <c r="X473" s="7">
        <v>20.705795105370694</v>
      </c>
      <c r="Y473" s="7">
        <v>34.873117321872222</v>
      </c>
      <c r="Z473" s="7">
        <v>36.858553823162104</v>
      </c>
      <c r="AA473" s="7">
        <v>18.174669050442272</v>
      </c>
      <c r="AB473" s="7">
        <v>6.9580624542735823</v>
      </c>
      <c r="AC473" s="7">
        <v>-1.5304789076646052E-3</v>
      </c>
      <c r="AD473">
        <v>17.097426782246309</v>
      </c>
      <c r="AE473">
        <v>22.778692658056038</v>
      </c>
      <c r="AF473">
        <v>47.857955313276392</v>
      </c>
      <c r="AG473">
        <v>55.157107646324206</v>
      </c>
      <c r="AH473">
        <v>16.443005363495111</v>
      </c>
      <c r="AI473">
        <v>-13.44484386431604</v>
      </c>
      <c r="AJ473">
        <v>-43.124591436722994</v>
      </c>
    </row>
    <row r="474" spans="1:36" x14ac:dyDescent="0.2">
      <c r="A474">
        <v>466</v>
      </c>
      <c r="B474" s="1">
        <v>10.831932154568371</v>
      </c>
      <c r="C474" s="1">
        <v>9.7084129035839162</v>
      </c>
      <c r="D474" s="1">
        <v>16.752725323444491</v>
      </c>
      <c r="E474" s="1">
        <v>12.893411089837318</v>
      </c>
      <c r="F474" s="1">
        <v>21.348552800797385</v>
      </c>
      <c r="G474" s="1">
        <v>15.824597183535651</v>
      </c>
      <c r="H474" s="1">
        <v>25.408283901106675</v>
      </c>
      <c r="I474" s="6">
        <v>9.8036528174712547</v>
      </c>
      <c r="J474" s="6">
        <v>11.312229814140158</v>
      </c>
      <c r="K474" s="6">
        <v>14.37925408836924</v>
      </c>
      <c r="L474" s="6">
        <v>23.853009777371945</v>
      </c>
      <c r="M474" s="6">
        <v>27.928077069064823</v>
      </c>
      <c r="N474" s="6">
        <v>30.035446752293787</v>
      </c>
      <c r="O474" s="6">
        <v>21.175297618044279</v>
      </c>
      <c r="P474" s="1">
        <v>6.4800603426781302</v>
      </c>
      <c r="Q474" s="1">
        <v>11.255234787623408</v>
      </c>
      <c r="R474" s="1">
        <v>7.0352758842479401</v>
      </c>
      <c r="S474" s="1">
        <v>20.542164423271643</v>
      </c>
      <c r="T474" s="1">
        <v>1.6459329317050297</v>
      </c>
      <c r="U474" s="1">
        <v>40.156021273099455</v>
      </c>
      <c r="V474" s="1">
        <v>29.128476242604208</v>
      </c>
      <c r="W474" s="7">
        <v>23.151731509899879</v>
      </c>
      <c r="X474" s="7">
        <v>28.995156862051488</v>
      </c>
      <c r="Y474" s="7">
        <v>9.7778545979260407</v>
      </c>
      <c r="Z474" s="7">
        <v>32.028860286082946</v>
      </c>
      <c r="AA474" s="7">
        <v>3.2581745489047558</v>
      </c>
      <c r="AB474" s="7">
        <v>24.614069934460037</v>
      </c>
      <c r="AC474" s="7">
        <v>40.707624518927879</v>
      </c>
      <c r="AD474">
        <v>23.151731509899879</v>
      </c>
      <c r="AE474">
        <v>35.21273529307723</v>
      </c>
      <c r="AF474">
        <v>3.9412455463705709</v>
      </c>
      <c r="AG474">
        <v>45.497720572165896</v>
      </c>
      <c r="AH474">
        <v>-17.119107264964299</v>
      </c>
      <c r="AI474">
        <v>30.695174836150084</v>
      </c>
      <c r="AJ474">
        <v>79.002873556783641</v>
      </c>
    </row>
    <row r="475" spans="1:36" x14ac:dyDescent="0.2">
      <c r="A475">
        <v>467</v>
      </c>
      <c r="B475" s="1">
        <v>12.310026944892702</v>
      </c>
      <c r="C475" s="1">
        <v>9.5043729914090207</v>
      </c>
      <c r="D475" s="1">
        <v>17.017356882451047</v>
      </c>
      <c r="E475" s="1">
        <v>21.588901446894404</v>
      </c>
      <c r="F475" s="1">
        <v>17.965444741004912</v>
      </c>
      <c r="G475" s="1">
        <v>21.807600405314723</v>
      </c>
      <c r="H475" s="1">
        <v>22.582244095179544</v>
      </c>
      <c r="I475" s="6">
        <v>9.3103704881392808</v>
      </c>
      <c r="J475" s="6">
        <v>19.828300869565769</v>
      </c>
      <c r="K475" s="6">
        <v>16.615458231883913</v>
      </c>
      <c r="L475" s="6">
        <v>15.627124589458081</v>
      </c>
      <c r="M475" s="6">
        <v>17.010032829077428</v>
      </c>
      <c r="N475" s="6">
        <v>23.637732725705355</v>
      </c>
      <c r="O475" s="6">
        <v>27.535801788314913</v>
      </c>
      <c r="P475" s="1">
        <v>6.7501996128053978</v>
      </c>
      <c r="Q475" s="1">
        <v>8.7409184875135679</v>
      </c>
      <c r="R475" s="1">
        <v>11.166597806845534</v>
      </c>
      <c r="S475" s="1">
        <v>14.053604237507495</v>
      </c>
      <c r="T475" s="1">
        <v>-5.2132571363221274</v>
      </c>
      <c r="U475" s="1">
        <v>19.302834198555171</v>
      </c>
      <c r="V475" s="1">
        <v>25.437990202565771</v>
      </c>
      <c r="W475" s="7">
        <v>25.016668874943569</v>
      </c>
      <c r="X475" s="7">
        <v>25.542416452442161</v>
      </c>
      <c r="Y475" s="7">
        <v>-1.5367190480695212E-3</v>
      </c>
      <c r="Z475" s="7">
        <v>31.065926564770031</v>
      </c>
      <c r="AA475" s="7">
        <v>38.845319058697179</v>
      </c>
      <c r="AB475" s="7">
        <v>40.829403463201416</v>
      </c>
      <c r="AC475" s="7">
        <v>32.671372947138693</v>
      </c>
      <c r="AD475">
        <v>25.016668874943569</v>
      </c>
      <c r="AE475">
        <v>30.033624678663241</v>
      </c>
      <c r="AF475">
        <v>-13.17268925833412</v>
      </c>
      <c r="AG475">
        <v>43.571853129540067</v>
      </c>
      <c r="AH475">
        <v>62.951967882068665</v>
      </c>
      <c r="AI475">
        <v>71.233508658003544</v>
      </c>
      <c r="AJ475">
        <v>54.894118841416073</v>
      </c>
    </row>
    <row r="476" spans="1:36" x14ac:dyDescent="0.2">
      <c r="A476">
        <v>468</v>
      </c>
      <c r="B476" s="1">
        <v>10.144817642293157</v>
      </c>
      <c r="C476" s="1">
        <v>16.874669408642895</v>
      </c>
      <c r="D476" s="1">
        <v>9.7953507231896815</v>
      </c>
      <c r="E476" s="1">
        <v>17.901692234588729</v>
      </c>
      <c r="F476" s="1">
        <v>14.366010214161028</v>
      </c>
      <c r="G476" s="1">
        <v>22.658037869151208</v>
      </c>
      <c r="H476" s="1">
        <v>21.402460615576793</v>
      </c>
      <c r="I476" s="6">
        <v>16.347539454773248</v>
      </c>
      <c r="J476" s="6">
        <v>3.8953410713519219</v>
      </c>
      <c r="K476" s="6">
        <v>18.691052803170351</v>
      </c>
      <c r="L476" s="6">
        <v>12.920608030470865</v>
      </c>
      <c r="M476" s="6">
        <v>17.247121407079906</v>
      </c>
      <c r="N476" s="6">
        <v>15.47394658712089</v>
      </c>
      <c r="O476" s="6">
        <v>17.936384568795042</v>
      </c>
      <c r="P476" s="1">
        <v>13.392931321891949</v>
      </c>
      <c r="Q476" s="1">
        <v>7.7761548417824038</v>
      </c>
      <c r="R476" s="1">
        <v>8.1169032020135798</v>
      </c>
      <c r="S476" s="1">
        <v>8.7145922630562467</v>
      </c>
      <c r="T476" s="1">
        <v>19.339086793633641</v>
      </c>
      <c r="U476" s="1">
        <v>4.4543624524987617</v>
      </c>
      <c r="V476" s="1">
        <v>28.622527912255833</v>
      </c>
      <c r="W476" s="7">
        <v>15.41079670202522</v>
      </c>
      <c r="X476" s="7">
        <v>3.9192948518163671</v>
      </c>
      <c r="Y476" s="7">
        <v>3.0231823518617529</v>
      </c>
      <c r="Z476" s="7">
        <v>17.6840547914789</v>
      </c>
      <c r="AA476" s="7">
        <v>21.100493238216199</v>
      </c>
      <c r="AB476" s="7">
        <v>16.475363417457672</v>
      </c>
      <c r="AC476" s="7">
        <v>21.168639134640955</v>
      </c>
      <c r="AD476">
        <v>15.41079670202522</v>
      </c>
      <c r="AE476">
        <v>-2.4010577222754503</v>
      </c>
      <c r="AF476">
        <v>-7.8794308842419323</v>
      </c>
      <c r="AG476">
        <v>16.808109582957801</v>
      </c>
      <c r="AH476">
        <v>23.026109785986449</v>
      </c>
      <c r="AI476">
        <v>10.348408543644183</v>
      </c>
      <c r="AJ476">
        <v>20.385917403922864</v>
      </c>
    </row>
    <row r="477" spans="1:36" x14ac:dyDescent="0.2">
      <c r="A477">
        <v>469</v>
      </c>
      <c r="B477" s="1">
        <v>9.3336250515208565</v>
      </c>
      <c r="C477" s="1">
        <v>12.101233911817243</v>
      </c>
      <c r="D477" s="1">
        <v>14.177100418073959</v>
      </c>
      <c r="E477" s="1">
        <v>20.511958159733727</v>
      </c>
      <c r="F477" s="1">
        <v>15.346388194716086</v>
      </c>
      <c r="G477" s="1">
        <v>27.279625535060717</v>
      </c>
      <c r="H477" s="1">
        <v>21.057824041519289</v>
      </c>
      <c r="I477" s="6">
        <v>8.6760710193022579</v>
      </c>
      <c r="J477" s="6">
        <v>18.395487369580493</v>
      </c>
      <c r="K477" s="6">
        <v>14.42920907545707</v>
      </c>
      <c r="L477" s="6">
        <v>9.7901453312848723</v>
      </c>
      <c r="M477" s="6">
        <v>10.172354737642962</v>
      </c>
      <c r="N477" s="6">
        <v>11.948030547642745</v>
      </c>
      <c r="O477" s="6">
        <v>13.161404810161715</v>
      </c>
      <c r="P477" s="1">
        <v>13.947313365424735</v>
      </c>
      <c r="Q477" s="1">
        <v>20.513675452836402</v>
      </c>
      <c r="R477" s="1">
        <v>16.650693683703857</v>
      </c>
      <c r="S477" s="1">
        <v>19.967670334484374</v>
      </c>
      <c r="T477" s="1">
        <v>18.943777048714299</v>
      </c>
      <c r="U477" s="1">
        <v>-1.9868400659686429</v>
      </c>
      <c r="V477" s="1">
        <v>30.437006013131949</v>
      </c>
      <c r="W477" s="7">
        <v>22.007675483489407</v>
      </c>
      <c r="X477" s="7">
        <v>15.796990516176779</v>
      </c>
      <c r="Y477" s="7">
        <v>22.309222558109546</v>
      </c>
      <c r="Z477" s="7">
        <v>19.236347899058927</v>
      </c>
      <c r="AA477" s="7">
        <v>21.681718742120335</v>
      </c>
      <c r="AB477" s="7">
        <v>34.340839130270361</v>
      </c>
      <c r="AC477" s="7">
        <v>22.221722778054058</v>
      </c>
      <c r="AD477">
        <v>22.007675483489407</v>
      </c>
      <c r="AE477">
        <v>15.41548577426517</v>
      </c>
      <c r="AF477">
        <v>25.871139476691706</v>
      </c>
      <c r="AG477">
        <v>19.912695798117859</v>
      </c>
      <c r="AH477">
        <v>24.333867169770752</v>
      </c>
      <c r="AI477">
        <v>55.012097825675916</v>
      </c>
      <c r="AJ477">
        <v>23.54516833416217</v>
      </c>
    </row>
    <row r="478" spans="1:36" x14ac:dyDescent="0.2">
      <c r="A478">
        <v>470</v>
      </c>
      <c r="B478" s="1">
        <v>16.660818432197626</v>
      </c>
      <c r="C478" s="1">
        <v>5.5384234181307317</v>
      </c>
      <c r="D478" s="1">
        <v>17.80976649301499</v>
      </c>
      <c r="E478" s="1">
        <v>13.678243976669686</v>
      </c>
      <c r="F478" s="1">
        <v>16.552026829820662</v>
      </c>
      <c r="G478" s="1">
        <v>20.187032365730619</v>
      </c>
      <c r="H478" s="1">
        <v>20.500419537133226</v>
      </c>
      <c r="I478" s="6">
        <v>10.760458718854464</v>
      </c>
      <c r="J478" s="6">
        <v>3.3768346283977184</v>
      </c>
      <c r="K478" s="6">
        <v>6.5337496391445367</v>
      </c>
      <c r="L478" s="6">
        <v>13.09975069093508</v>
      </c>
      <c r="M478" s="6">
        <v>7.6748899203717915</v>
      </c>
      <c r="N478" s="6">
        <v>14.257102715623017</v>
      </c>
      <c r="O478" s="6">
        <v>18.851278850574978</v>
      </c>
      <c r="P478" s="1">
        <v>4.8201392401158376</v>
      </c>
      <c r="Q478" s="1">
        <v>14.838987609473262</v>
      </c>
      <c r="R478" s="1">
        <v>13.304887512001034</v>
      </c>
      <c r="S478" s="1">
        <v>12.297745892402263</v>
      </c>
      <c r="T478" s="1">
        <v>26.153907065918869</v>
      </c>
      <c r="U478" s="1">
        <v>2.300184652410536</v>
      </c>
      <c r="V478" s="1">
        <v>55.299778047927006</v>
      </c>
      <c r="W478" s="7">
        <v>24</v>
      </c>
      <c r="X478" s="7">
        <v>24.241066063925132</v>
      </c>
      <c r="Y478" s="7">
        <v>27.084832904884319</v>
      </c>
      <c r="Z478" s="7">
        <v>18.944852816179637</v>
      </c>
      <c r="AA478" s="7">
        <v>12.68637536905538</v>
      </c>
      <c r="AB478" s="7">
        <v>14.54023252766258</v>
      </c>
      <c r="AC478" s="7">
        <v>13.578465450255965</v>
      </c>
      <c r="AD478">
        <v>24</v>
      </c>
      <c r="AE478">
        <v>28.0815990958877</v>
      </c>
      <c r="AF478">
        <v>34.228457583547559</v>
      </c>
      <c r="AG478">
        <v>19.329705632359271</v>
      </c>
      <c r="AH478">
        <v>4.0943445803746084</v>
      </c>
      <c r="AI478">
        <v>5.5105813191564526</v>
      </c>
      <c r="AJ478">
        <v>-2.3846036492320999</v>
      </c>
    </row>
    <row r="479" spans="1:36" x14ac:dyDescent="0.2">
      <c r="A479">
        <v>471</v>
      </c>
      <c r="B479" s="1">
        <v>9.2521460894115233</v>
      </c>
      <c r="C479" s="1">
        <v>13.409415587213671</v>
      </c>
      <c r="D479" s="1">
        <v>12.508646242136082</v>
      </c>
      <c r="E479" s="1">
        <v>16.497144762109148</v>
      </c>
      <c r="F479" s="1">
        <v>17.537618915016179</v>
      </c>
      <c r="G479" s="1">
        <v>21.94182260917718</v>
      </c>
      <c r="H479" s="1">
        <v>22.285618353850175</v>
      </c>
      <c r="I479" s="6">
        <v>3.4444933541076335</v>
      </c>
      <c r="J479" s="6">
        <v>10.915181438082717</v>
      </c>
      <c r="K479" s="6">
        <v>17.448083703805491</v>
      </c>
      <c r="L479" s="6">
        <v>23.7676385080382</v>
      </c>
      <c r="M479" s="6">
        <v>19.748812566751361</v>
      </c>
      <c r="N479" s="6">
        <v>18.743264837053804</v>
      </c>
      <c r="O479" s="6">
        <v>7.36215855040221</v>
      </c>
      <c r="P479" s="1">
        <v>11.919026474697203</v>
      </c>
      <c r="Q479" s="1">
        <v>7.8460803526576255</v>
      </c>
      <c r="R479" s="1">
        <v>21.883482908091938</v>
      </c>
      <c r="S479" s="1">
        <v>23.267916539622941</v>
      </c>
      <c r="T479" s="1">
        <v>22.533248826237113</v>
      </c>
      <c r="U479" s="1">
        <v>23.310671606528601</v>
      </c>
      <c r="V479" s="1">
        <v>35.538577550435555</v>
      </c>
      <c r="W479" s="7">
        <v>30.350809035653331</v>
      </c>
      <c r="X479" s="7">
        <v>3.6618404996428162</v>
      </c>
      <c r="Y479" s="7">
        <v>27.084832904884319</v>
      </c>
      <c r="Z479" s="7">
        <v>17.915731042087195</v>
      </c>
      <c r="AA479" s="7">
        <v>11.77829858535968</v>
      </c>
      <c r="AB479" s="7">
        <v>15.823618770444863</v>
      </c>
      <c r="AC479" s="7">
        <v>15.057609975375177</v>
      </c>
      <c r="AD479">
        <v>30.350809035653331</v>
      </c>
      <c r="AE479">
        <v>-2.7872392505357744</v>
      </c>
      <c r="AF479">
        <v>34.228457583547559</v>
      </c>
      <c r="AG479">
        <v>17.271462084174392</v>
      </c>
      <c r="AH479">
        <v>2.0511718170592821</v>
      </c>
      <c r="AI479">
        <v>8.7190469261121564</v>
      </c>
      <c r="AJ479">
        <v>2.0528299261255349</v>
      </c>
    </row>
    <row r="480" spans="1:36" x14ac:dyDescent="0.2">
      <c r="A480">
        <v>472</v>
      </c>
      <c r="B480" s="1">
        <v>11.405567465275645</v>
      </c>
      <c r="C480" s="1">
        <v>15.347854276464092</v>
      </c>
      <c r="D480" s="1">
        <v>17.409129802691925</v>
      </c>
      <c r="E480" s="1">
        <v>15.272058651064896</v>
      </c>
      <c r="F480" s="1">
        <v>18.304311704071491</v>
      </c>
      <c r="G480" s="1">
        <v>22.884671004774184</v>
      </c>
      <c r="H480" s="1">
        <v>25.922264984483881</v>
      </c>
      <c r="I480" s="6">
        <v>8.5189908888855683</v>
      </c>
      <c r="J480" s="6">
        <v>12.044217340496481</v>
      </c>
      <c r="K480" s="6">
        <v>8.7269732301691398</v>
      </c>
      <c r="L480" s="6">
        <v>15.170717336589467</v>
      </c>
      <c r="M480" s="6">
        <v>23.242042423137029</v>
      </c>
      <c r="N480" s="6">
        <v>4.3111167603738245</v>
      </c>
      <c r="O480" s="6">
        <v>31.120978290872959</v>
      </c>
      <c r="P480" s="1">
        <v>7.7092754943028901</v>
      </c>
      <c r="Q480" s="1">
        <v>19.494042097003984</v>
      </c>
      <c r="R480" s="1">
        <v>19.056601919662295</v>
      </c>
      <c r="S480" s="1">
        <v>15.739721665170705</v>
      </c>
      <c r="T480" s="1">
        <v>9.7564070738612596</v>
      </c>
      <c r="U480" s="1">
        <v>32.442839280862373</v>
      </c>
      <c r="V480" s="1">
        <v>-7.2400261793749223</v>
      </c>
      <c r="W480" s="7">
        <v>10.501100601430249</v>
      </c>
      <c r="X480" s="7">
        <v>-1.0412711426023157E-3</v>
      </c>
      <c r="Y480" s="7">
        <v>33.65498143515925</v>
      </c>
      <c r="Z480" s="7">
        <v>22.606421281879147</v>
      </c>
      <c r="AA480" s="7">
        <v>35.328779169793222</v>
      </c>
      <c r="AB480" s="7">
        <v>13.398694444090271</v>
      </c>
      <c r="AC480" s="7">
        <v>-1.741797715965827E-3</v>
      </c>
      <c r="AD480">
        <v>10.501100601430249</v>
      </c>
      <c r="AE480">
        <v>-8.2815619067139004</v>
      </c>
      <c r="AF480">
        <v>45.726217511528702</v>
      </c>
      <c r="AG480">
        <v>26.652842563758295</v>
      </c>
      <c r="AH480">
        <v>55.039753132034754</v>
      </c>
      <c r="AI480">
        <v>2.6567361102256837</v>
      </c>
      <c r="AJ480">
        <v>-43.125225393147893</v>
      </c>
    </row>
    <row r="481" spans="1:36" x14ac:dyDescent="0.2">
      <c r="A481">
        <v>473</v>
      </c>
      <c r="B481" s="1">
        <v>12.667499234589737</v>
      </c>
      <c r="C481" s="1">
        <v>11.813718158344201</v>
      </c>
      <c r="D481" s="1">
        <v>16.414533738193335</v>
      </c>
      <c r="E481" s="1">
        <v>18.889708323728541</v>
      </c>
      <c r="F481" s="1">
        <v>18.728049466912367</v>
      </c>
      <c r="G481" s="1">
        <v>15.696376287418085</v>
      </c>
      <c r="H481" s="1">
        <v>23.785694359338244</v>
      </c>
      <c r="I481" s="6">
        <v>7.2724909463298681</v>
      </c>
      <c r="J481" s="6">
        <v>16.465620966028556</v>
      </c>
      <c r="K481" s="6">
        <v>10.21472867008354</v>
      </c>
      <c r="L481" s="6">
        <v>24.931184189102559</v>
      </c>
      <c r="M481" s="6">
        <v>16.015928575164892</v>
      </c>
      <c r="N481" s="6">
        <v>20.259384589000302</v>
      </c>
      <c r="O481" s="6">
        <v>22.946422800913922</v>
      </c>
      <c r="P481" s="1">
        <v>9.3187177562776871</v>
      </c>
      <c r="Q481" s="1">
        <v>9.2851480125421926</v>
      </c>
      <c r="R481" s="1">
        <v>6.268140653312936</v>
      </c>
      <c r="S481" s="1">
        <v>-8.5115461093463765</v>
      </c>
      <c r="T481" s="1">
        <v>29.424776675653121</v>
      </c>
      <c r="U481" s="1">
        <v>20.372393799329501</v>
      </c>
      <c r="V481" s="1">
        <v>25.174262188084398</v>
      </c>
      <c r="W481" s="7">
        <v>8.4001112035728465</v>
      </c>
      <c r="X481" s="7">
        <v>27.191488932180601</v>
      </c>
      <c r="Y481" s="7">
        <v>16.599581586569151</v>
      </c>
      <c r="Z481" s="7">
        <v>36.858065833920065</v>
      </c>
      <c r="AA481" s="7">
        <v>16.586968608010835</v>
      </c>
      <c r="AB481" s="7">
        <v>17.908841491491312</v>
      </c>
      <c r="AC481" s="7">
        <v>33.254498714652961</v>
      </c>
      <c r="AD481">
        <v>8.4001112035728465</v>
      </c>
      <c r="AE481">
        <v>32.507233398270898</v>
      </c>
      <c r="AF481">
        <v>15.87926777649602</v>
      </c>
      <c r="AG481">
        <v>55.156131667840128</v>
      </c>
      <c r="AH481">
        <v>12.870679368024378</v>
      </c>
      <c r="AI481">
        <v>13.932103728728285</v>
      </c>
      <c r="AJ481">
        <v>56.643496143958878</v>
      </c>
    </row>
    <row r="482" spans="1:36" x14ac:dyDescent="0.2">
      <c r="A482">
        <v>474</v>
      </c>
      <c r="B482" s="1">
        <v>8.0735589543643531</v>
      </c>
      <c r="C482" s="1">
        <v>12.946301287172609</v>
      </c>
      <c r="D482" s="1">
        <v>9.9619373939898388</v>
      </c>
      <c r="E482" s="1">
        <v>14.132519164101556</v>
      </c>
      <c r="F482" s="1">
        <v>18.087466886540362</v>
      </c>
      <c r="G482" s="1">
        <v>23.003397954431712</v>
      </c>
      <c r="H482" s="1">
        <v>25.872164002878129</v>
      </c>
      <c r="I482" s="6">
        <v>6.405189401707255</v>
      </c>
      <c r="J482" s="6">
        <v>9.4568705394515504</v>
      </c>
      <c r="K482" s="6">
        <v>17.797147984625624</v>
      </c>
      <c r="L482" s="6">
        <v>12.65358693857786</v>
      </c>
      <c r="M482" s="6">
        <v>29.857749301932746</v>
      </c>
      <c r="N482" s="6">
        <v>22.143516112768435</v>
      </c>
      <c r="O482" s="6">
        <v>13.653712030710871</v>
      </c>
      <c r="P482" s="1">
        <v>7.9019567542442761</v>
      </c>
      <c r="Q482" s="1">
        <v>5.4085181759363508</v>
      </c>
      <c r="R482" s="1">
        <v>14.590680558970154</v>
      </c>
      <c r="S482" s="1">
        <v>-0.7303296580765668</v>
      </c>
      <c r="T482" s="1">
        <v>11.667407620575899</v>
      </c>
      <c r="U482" s="1">
        <v>16.232270326343112</v>
      </c>
      <c r="V482" s="1">
        <v>8.0334575948408009</v>
      </c>
      <c r="W482" s="7">
        <v>-1.0410729500949765E-3</v>
      </c>
      <c r="X482" s="7">
        <v>17.101213838346865</v>
      </c>
      <c r="Y482" s="7">
        <v>18.078274456538747</v>
      </c>
      <c r="Z482" s="7">
        <v>25.744629385101852</v>
      </c>
      <c r="AA482" s="7">
        <v>36.972998320653339</v>
      </c>
      <c r="AB482" s="7">
        <v>33.869137024446864</v>
      </c>
      <c r="AC482" s="7">
        <v>42.369191940921048</v>
      </c>
      <c r="AD482">
        <v>-1.0410729500949765E-3</v>
      </c>
      <c r="AE482">
        <v>17.371820757520293</v>
      </c>
      <c r="AF482">
        <v>18.466980298942811</v>
      </c>
      <c r="AG482">
        <v>32.929258770203703</v>
      </c>
      <c r="AH482">
        <v>58.739246221470026</v>
      </c>
      <c r="AI482">
        <v>53.832842561117154</v>
      </c>
      <c r="AJ482">
        <v>83.987575822763148</v>
      </c>
    </row>
    <row r="483" spans="1:36" x14ac:dyDescent="0.2">
      <c r="A483">
        <v>475</v>
      </c>
      <c r="B483" s="1">
        <v>6.4413244457964893</v>
      </c>
      <c r="C483" s="1">
        <v>15.432485508185881</v>
      </c>
      <c r="D483" s="1">
        <v>15.900800105020972</v>
      </c>
      <c r="E483" s="1">
        <v>15.59498597926553</v>
      </c>
      <c r="F483" s="1">
        <v>15.5012571674109</v>
      </c>
      <c r="G483" s="1">
        <v>17.049578827217367</v>
      </c>
      <c r="H483" s="1">
        <v>19.070952584009287</v>
      </c>
      <c r="I483" s="6">
        <v>8.4744952462223715</v>
      </c>
      <c r="J483" s="6">
        <v>14.754808050383112</v>
      </c>
      <c r="K483" s="6">
        <v>7.7461792876396256</v>
      </c>
      <c r="L483" s="6">
        <v>16.752757795982632</v>
      </c>
      <c r="M483" s="6">
        <v>20.461378523779558</v>
      </c>
      <c r="N483" s="6">
        <v>16.492723628137391</v>
      </c>
      <c r="O483" s="6">
        <v>31.365379874219073</v>
      </c>
      <c r="P483" s="1">
        <v>10.83732528182621</v>
      </c>
      <c r="Q483" s="1">
        <v>24.104179941228445</v>
      </c>
      <c r="R483" s="1">
        <v>7.4881301272503338</v>
      </c>
      <c r="S483" s="1">
        <v>12.816340301789777</v>
      </c>
      <c r="T483" s="1">
        <v>18.131754516769401</v>
      </c>
      <c r="U483" s="1">
        <v>21.440511544157385</v>
      </c>
      <c r="V483" s="1">
        <v>30.963878859947872</v>
      </c>
      <c r="W483" s="7">
        <v>9.4289831158725228</v>
      </c>
      <c r="X483" s="7">
        <v>14.85287265557244</v>
      </c>
      <c r="Y483" s="7">
        <v>16.02005468234287</v>
      </c>
      <c r="Z483" s="7">
        <v>12.018668928701242</v>
      </c>
      <c r="AA483" s="7">
        <v>22.592490240308997</v>
      </c>
      <c r="AB483" s="7">
        <v>10.634534727786381</v>
      </c>
      <c r="AC483" s="7">
        <v>22.35306594572738</v>
      </c>
      <c r="AD483">
        <v>9.4289831158725228</v>
      </c>
      <c r="AE483">
        <v>13.999308983358661</v>
      </c>
      <c r="AF483">
        <v>14.865095694100022</v>
      </c>
      <c r="AG483">
        <v>5.4773378574024862</v>
      </c>
      <c r="AH483">
        <v>26.38310304069525</v>
      </c>
      <c r="AI483">
        <v>-4.2536631805340459</v>
      </c>
      <c r="AJ483">
        <v>23.939197837182139</v>
      </c>
    </row>
    <row r="484" spans="1:36" x14ac:dyDescent="0.2">
      <c r="A484">
        <v>476</v>
      </c>
      <c r="B484" s="1">
        <v>6.7488692430576549</v>
      </c>
      <c r="C484" s="1">
        <v>9.3067694049378176</v>
      </c>
      <c r="D484" s="1">
        <v>14.812627644111602</v>
      </c>
      <c r="E484" s="1">
        <v>18.278734223384721</v>
      </c>
      <c r="F484" s="1">
        <v>12.389743412707467</v>
      </c>
      <c r="G484" s="1">
        <v>14.416098224128373</v>
      </c>
      <c r="H484" s="1">
        <v>20.577047735037691</v>
      </c>
      <c r="I484" s="6">
        <v>6.8525348943580084</v>
      </c>
      <c r="J484" s="6">
        <v>8.3979946703225821</v>
      </c>
      <c r="K484" s="6">
        <v>13.826796903586862</v>
      </c>
      <c r="L484" s="6">
        <v>24.770031371967654</v>
      </c>
      <c r="M484" s="6">
        <v>25.811424428791661</v>
      </c>
      <c r="N484" s="6">
        <v>23.285289579369067</v>
      </c>
      <c r="O484" s="6">
        <v>12.658731948531621</v>
      </c>
      <c r="P484" s="1">
        <v>8.9051386810777409</v>
      </c>
      <c r="Q484" s="1">
        <v>5.9802918514688441</v>
      </c>
      <c r="R484" s="1">
        <v>16.541007541919015</v>
      </c>
      <c r="S484" s="1">
        <v>19.323719014517156</v>
      </c>
      <c r="T484" s="1">
        <v>22.056451379451381</v>
      </c>
      <c r="U484" s="1">
        <v>12.594403233099303</v>
      </c>
      <c r="V484" s="1">
        <v>45.013582990501767</v>
      </c>
      <c r="W484" s="7">
        <v>22.280334831029052</v>
      </c>
      <c r="X484" s="7">
        <v>14.785130561180621</v>
      </c>
      <c r="Y484" s="7">
        <v>10.590146045758166</v>
      </c>
      <c r="Z484" s="7">
        <v>33.51585290844185</v>
      </c>
      <c r="AA484" s="7">
        <v>22.206239572507393</v>
      </c>
      <c r="AB484" s="7">
        <v>13.882872835303878</v>
      </c>
      <c r="AC484" s="7">
        <v>23.964142135881218</v>
      </c>
      <c r="AD484">
        <v>22.280334831029052</v>
      </c>
      <c r="AE484">
        <v>13.897695841770931</v>
      </c>
      <c r="AF484">
        <v>5.362755580076791</v>
      </c>
      <c r="AG484">
        <v>48.471705816883706</v>
      </c>
      <c r="AH484">
        <v>25.514039038141632</v>
      </c>
      <c r="AI484">
        <v>3.867182088259701</v>
      </c>
      <c r="AJ484">
        <v>28.772426407643664</v>
      </c>
    </row>
    <row r="485" spans="1:36" x14ac:dyDescent="0.2">
      <c r="A485">
        <v>477</v>
      </c>
      <c r="B485" s="1">
        <v>5.0311041719959313</v>
      </c>
      <c r="C485" s="1">
        <v>13.273848423584852</v>
      </c>
      <c r="D485" s="1">
        <v>11.794621935855099</v>
      </c>
      <c r="E485" s="1">
        <v>16.867863787548579</v>
      </c>
      <c r="F485" s="1">
        <v>16.529658177153721</v>
      </c>
      <c r="G485" s="1">
        <v>20.392334730890081</v>
      </c>
      <c r="H485" s="1">
        <v>21.419841844286946</v>
      </c>
      <c r="I485" s="6">
        <v>11.549760747501498</v>
      </c>
      <c r="J485" s="6">
        <v>13.645877417754926</v>
      </c>
      <c r="K485" s="6">
        <v>20.911209163532373</v>
      </c>
      <c r="L485" s="6">
        <v>15.786895414664999</v>
      </c>
      <c r="M485" s="6">
        <v>14.748500473919009</v>
      </c>
      <c r="N485" s="6">
        <v>23.587919625250564</v>
      </c>
      <c r="O485" s="6">
        <v>26.710510745466085</v>
      </c>
      <c r="P485" s="1">
        <v>7.8956878437281057</v>
      </c>
      <c r="Q485" s="1">
        <v>14.582143534931076</v>
      </c>
      <c r="R485" s="1">
        <v>14.739858384431958</v>
      </c>
      <c r="S485" s="1">
        <v>6.8519548132023473</v>
      </c>
      <c r="T485" s="1">
        <v>22.932302923030143</v>
      </c>
      <c r="U485" s="1">
        <v>9.6532301920491435</v>
      </c>
      <c r="V485" s="1">
        <v>46.475933720061306</v>
      </c>
      <c r="W485" s="7">
        <v>9.063789598465414</v>
      </c>
      <c r="X485" s="7">
        <v>4.2052862820302366</v>
      </c>
      <c r="Y485" s="7">
        <v>11.609582863231239</v>
      </c>
      <c r="Z485" s="7">
        <v>11.457587897586311</v>
      </c>
      <c r="AA485" s="7">
        <v>12.676027787270394</v>
      </c>
      <c r="AB485" s="7">
        <v>31.712082262210799</v>
      </c>
      <c r="AC485" s="7">
        <v>9.2060397504619544</v>
      </c>
      <c r="AD485">
        <v>9.063789598465414</v>
      </c>
      <c r="AE485">
        <v>-1.9720705769546452</v>
      </c>
      <c r="AF485">
        <v>7.1467700106546665</v>
      </c>
      <c r="AG485">
        <v>4.3551757951726238</v>
      </c>
      <c r="AH485">
        <v>4.0710625213583898</v>
      </c>
      <c r="AI485">
        <v>48.440205655526995</v>
      </c>
      <c r="AJ485">
        <v>-15.501880748614138</v>
      </c>
    </row>
    <row r="486" spans="1:36" x14ac:dyDescent="0.2">
      <c r="A486">
        <v>478</v>
      </c>
      <c r="B486" s="1">
        <v>8.8671489603234672</v>
      </c>
      <c r="C486" s="1">
        <v>8.3216089130257558</v>
      </c>
      <c r="D486" s="1">
        <v>12.290935963285763</v>
      </c>
      <c r="E486" s="1">
        <v>16.372102161347783</v>
      </c>
      <c r="F486" s="1">
        <v>17.773685814177803</v>
      </c>
      <c r="G486" s="1">
        <v>17.458992202733008</v>
      </c>
      <c r="H486" s="1">
        <v>24.576778744534369</v>
      </c>
      <c r="I486" s="6">
        <v>13.265191565175085</v>
      </c>
      <c r="J486" s="6">
        <v>16.756114715355604</v>
      </c>
      <c r="K486" s="6">
        <v>6.3288316283807386</v>
      </c>
      <c r="L486" s="6">
        <v>17.031373930875407</v>
      </c>
      <c r="M486" s="6">
        <v>21.402645210092157</v>
      </c>
      <c r="N486" s="6">
        <v>26.515501021486006</v>
      </c>
      <c r="O486" s="6">
        <v>8.7136099267311788</v>
      </c>
      <c r="P486" s="1">
        <v>13.169392239366976</v>
      </c>
      <c r="Q486" s="1">
        <v>13.345315472202529</v>
      </c>
      <c r="R486" s="1">
        <v>20.662486642867126</v>
      </c>
      <c r="S486" s="1">
        <v>6.4684060898297151</v>
      </c>
      <c r="T486" s="1">
        <v>13.26427636597148</v>
      </c>
      <c r="U486" s="1">
        <v>17.789367695772988</v>
      </c>
      <c r="V486" s="1">
        <v>37.425553812418208</v>
      </c>
      <c r="W486" s="7">
        <v>8.8946800894692508</v>
      </c>
      <c r="X486" s="7">
        <v>12.745087413451474</v>
      </c>
      <c r="Y486" s="7">
        <v>11.145727196356924</v>
      </c>
      <c r="Z486" s="7">
        <v>20.881319157519115</v>
      </c>
      <c r="AA486" s="7">
        <v>19.590054480684156</v>
      </c>
      <c r="AB486" s="7">
        <v>34.830279310146558</v>
      </c>
      <c r="AC486" s="7">
        <v>29.217368720282508</v>
      </c>
      <c r="AD486">
        <v>8.8946800894692508</v>
      </c>
      <c r="AE486">
        <v>10.837631120177209</v>
      </c>
      <c r="AF486">
        <v>6.3350225936246183</v>
      </c>
      <c r="AG486">
        <v>23.202638315038239</v>
      </c>
      <c r="AH486">
        <v>19.627622581539352</v>
      </c>
      <c r="AI486">
        <v>56.235698275366389</v>
      </c>
      <c r="AJ486">
        <v>44.53210616084754</v>
      </c>
    </row>
    <row r="487" spans="1:36" x14ac:dyDescent="0.2">
      <c r="A487">
        <v>479</v>
      </c>
      <c r="B487" s="1">
        <v>16.01811845923126</v>
      </c>
      <c r="C487" s="1">
        <v>9.6684235334055106</v>
      </c>
      <c r="D487" s="1">
        <v>8.4505827149596691</v>
      </c>
      <c r="E487" s="1">
        <v>16.201461679806904</v>
      </c>
      <c r="F487" s="1">
        <v>19.625249612765543</v>
      </c>
      <c r="G487" s="1">
        <v>23.048506058221601</v>
      </c>
      <c r="H487" s="1">
        <v>23.547918848478982</v>
      </c>
      <c r="I487" s="6">
        <v>7.053589613618982</v>
      </c>
      <c r="J487" s="6">
        <v>8.9614305691731264</v>
      </c>
      <c r="K487" s="6">
        <v>9.4048609785913939</v>
      </c>
      <c r="L487" s="6">
        <v>18.522109661012717</v>
      </c>
      <c r="M487" s="6">
        <v>19.634000428463601</v>
      </c>
      <c r="N487" s="6">
        <v>13.780993167698925</v>
      </c>
      <c r="O487" s="6">
        <v>22.601430406826282</v>
      </c>
      <c r="P487" s="1">
        <v>7.9545571621669984</v>
      </c>
      <c r="Q487" s="1">
        <v>11.809931981850177</v>
      </c>
      <c r="R487" s="1">
        <v>11.644055595650697</v>
      </c>
      <c r="S487" s="1">
        <v>3.6681646402583237</v>
      </c>
      <c r="T487" s="1">
        <v>20.413229320373887</v>
      </c>
      <c r="U487" s="1">
        <v>27.460913343161057</v>
      </c>
      <c r="V487" s="1">
        <v>11.495042724320603</v>
      </c>
      <c r="W487" s="7">
        <v>-1.5053177223769065E-3</v>
      </c>
      <c r="X487" s="7">
        <v>17.637197742254866</v>
      </c>
      <c r="Y487" s="7">
        <v>16.399570887911473</v>
      </c>
      <c r="Z487" s="7">
        <v>10.903312904878286</v>
      </c>
      <c r="AA487" s="7">
        <v>18.085627181852477</v>
      </c>
      <c r="AB487" s="7">
        <v>19.827837647561207</v>
      </c>
      <c r="AC487" s="7">
        <v>16.065805788116304</v>
      </c>
      <c r="AD487">
        <v>-1.5053177223769065E-3</v>
      </c>
      <c r="AE487">
        <v>18.175796613382307</v>
      </c>
      <c r="AF487">
        <v>15.529249053845081</v>
      </c>
      <c r="AG487">
        <v>3.2466258097565723</v>
      </c>
      <c r="AH487">
        <v>16.242661159168069</v>
      </c>
      <c r="AI487">
        <v>18.72959411890302</v>
      </c>
      <c r="AJ487">
        <v>5.0774173643489151</v>
      </c>
    </row>
    <row r="488" spans="1:36" x14ac:dyDescent="0.2">
      <c r="A488">
        <v>480</v>
      </c>
      <c r="B488" s="1">
        <v>9.8909925705987369</v>
      </c>
      <c r="C488" s="1">
        <v>9.6087776176187383</v>
      </c>
      <c r="D488" s="1">
        <v>13.511363370339781</v>
      </c>
      <c r="E488" s="1">
        <v>16.358236758490975</v>
      </c>
      <c r="F488" s="1">
        <v>14.345725526961424</v>
      </c>
      <c r="G488" s="1">
        <v>19.283725222636161</v>
      </c>
      <c r="H488" s="1">
        <v>16.378754414334608</v>
      </c>
      <c r="I488" s="6">
        <v>14.141140557186128</v>
      </c>
      <c r="J488" s="6">
        <v>15.335910613924435</v>
      </c>
      <c r="K488" s="6">
        <v>14.743228901190179</v>
      </c>
      <c r="L488" s="6">
        <v>12.333893888617842</v>
      </c>
      <c r="M488" s="6">
        <v>22.390419773974845</v>
      </c>
      <c r="N488" s="6">
        <v>20.38658449975069</v>
      </c>
      <c r="O488" s="6">
        <v>25.813005152537372</v>
      </c>
      <c r="P488" s="1">
        <v>10.614309917489388</v>
      </c>
      <c r="Q488" s="1">
        <v>4.9501000104831068</v>
      </c>
      <c r="R488" s="1">
        <v>20.379760549765397</v>
      </c>
      <c r="S488" s="1">
        <v>16.364364074560051</v>
      </c>
      <c r="T488" s="1">
        <v>27.602114271465769</v>
      </c>
      <c r="U488" s="1">
        <v>-8.8011236536267816</v>
      </c>
      <c r="V488" s="1">
        <v>43.251714024814206</v>
      </c>
      <c r="W488" s="7">
        <v>12.828338009537864</v>
      </c>
      <c r="X488" s="7">
        <v>28.599269637514656</v>
      </c>
      <c r="Y488" s="7">
        <v>23.954344642688032</v>
      </c>
      <c r="Z488" s="7">
        <v>20.151041092659288</v>
      </c>
      <c r="AA488" s="7">
        <v>29.401011744804396</v>
      </c>
      <c r="AB488" s="7">
        <v>2.4614411806898877</v>
      </c>
      <c r="AC488" s="7">
        <v>28.511376066095604</v>
      </c>
      <c r="AD488">
        <v>12.828338009537864</v>
      </c>
      <c r="AE488">
        <v>34.618904456271984</v>
      </c>
      <c r="AF488">
        <v>28.750103124704058</v>
      </c>
      <c r="AG488">
        <v>21.742082185318573</v>
      </c>
      <c r="AH488">
        <v>41.702276425809892</v>
      </c>
      <c r="AI488">
        <v>-24.686397048275275</v>
      </c>
      <c r="AJ488">
        <v>42.414128198286811</v>
      </c>
    </row>
    <row r="489" spans="1:36" x14ac:dyDescent="0.2">
      <c r="A489">
        <v>481</v>
      </c>
      <c r="B489" s="1">
        <v>8.344299108252498</v>
      </c>
      <c r="C489" s="1">
        <v>3.7739042619673988</v>
      </c>
      <c r="D489" s="1">
        <v>13.226514737692625</v>
      </c>
      <c r="E489" s="1">
        <v>15.788369477206571</v>
      </c>
      <c r="F489" s="1">
        <v>15.653396263858587</v>
      </c>
      <c r="G489" s="1">
        <v>19.85362549952038</v>
      </c>
      <c r="H489" s="1">
        <v>24.751019522667512</v>
      </c>
      <c r="I489" s="6">
        <v>10.158870489269303</v>
      </c>
      <c r="J489" s="6">
        <v>14.379464943639391</v>
      </c>
      <c r="K489" s="6">
        <v>15.67180115526504</v>
      </c>
      <c r="L489" s="6">
        <v>19.175905514707665</v>
      </c>
      <c r="M489" s="6">
        <v>14.883963273528796</v>
      </c>
      <c r="N489" s="6">
        <v>24.34843808704872</v>
      </c>
      <c r="O489" s="6">
        <v>20.537713951514604</v>
      </c>
      <c r="P489" s="1">
        <v>11.059692225615558</v>
      </c>
      <c r="Q489" s="1">
        <v>7.8765363680569145</v>
      </c>
      <c r="R489" s="1">
        <v>22.19743354270166</v>
      </c>
      <c r="S489" s="1">
        <v>17.810828337365411</v>
      </c>
      <c r="T489" s="1">
        <v>25.508370152559927</v>
      </c>
      <c r="U489" s="1">
        <v>16.198922967500575</v>
      </c>
      <c r="V489" s="1">
        <v>33.791220461859069</v>
      </c>
      <c r="W489" s="7">
        <v>12.49148060222867</v>
      </c>
      <c r="X489" s="7">
        <v>16.992324595167844</v>
      </c>
      <c r="Y489" s="7">
        <v>11.745696989342438</v>
      </c>
      <c r="Z489" s="7">
        <v>23.01607597511364</v>
      </c>
      <c r="AA489" s="7">
        <v>2.0658440908304962</v>
      </c>
      <c r="AB489" s="7">
        <v>-2.1377541295946044E-4</v>
      </c>
      <c r="AC489" s="7">
        <v>29.605352494593486</v>
      </c>
      <c r="AD489">
        <v>12.49148060222867</v>
      </c>
      <c r="AE489">
        <v>17.208486892751765</v>
      </c>
      <c r="AF489">
        <v>7.3849697313492699</v>
      </c>
      <c r="AG489">
        <v>27.472151950227289</v>
      </c>
      <c r="AH489">
        <v>-19.801850795631378</v>
      </c>
      <c r="AI489">
        <v>-30.840534438532398</v>
      </c>
      <c r="AJ489">
        <v>45.696057483780464</v>
      </c>
    </row>
    <row r="490" spans="1:36" x14ac:dyDescent="0.2">
      <c r="A490">
        <v>482</v>
      </c>
      <c r="B490" s="1">
        <v>13.602787204715069</v>
      </c>
      <c r="C490" s="1">
        <v>6.5342613691773934</v>
      </c>
      <c r="D490" s="1">
        <v>12.388415590571105</v>
      </c>
      <c r="E490" s="1">
        <v>11.875959740256018</v>
      </c>
      <c r="F490" s="1">
        <v>17.320474611238502</v>
      </c>
      <c r="G490" s="1">
        <v>18.066237070386755</v>
      </c>
      <c r="H490" s="1">
        <v>21.47960326188047</v>
      </c>
      <c r="I490" s="6">
        <v>12.457685097136983</v>
      </c>
      <c r="J490" s="6">
        <v>5.0722958630939559</v>
      </c>
      <c r="K490" s="6">
        <v>18.755017259282784</v>
      </c>
      <c r="L490" s="6">
        <v>11.536729550761942</v>
      </c>
      <c r="M490" s="6">
        <v>27.35103961069926</v>
      </c>
      <c r="N490" s="6">
        <v>27.94348689199672</v>
      </c>
      <c r="O490" s="6">
        <v>30.009076159360955</v>
      </c>
      <c r="P490" s="1">
        <v>7.8360482038395221</v>
      </c>
      <c r="Q490" s="1">
        <v>18.409794041967587</v>
      </c>
      <c r="R490" s="1">
        <v>18.116848454001978</v>
      </c>
      <c r="S490" s="1">
        <v>10.937394576562737</v>
      </c>
      <c r="T490" s="1">
        <v>13.89346416031292</v>
      </c>
      <c r="U490" s="1">
        <v>33.179957433265152</v>
      </c>
      <c r="V490" s="1">
        <v>51.862431891253365</v>
      </c>
      <c r="W490" s="7">
        <v>24</v>
      </c>
      <c r="X490" s="7">
        <v>13.36003431767096</v>
      </c>
      <c r="Y490" s="7">
        <v>25.081229321136473</v>
      </c>
      <c r="Z490" s="7">
        <v>25.904918658721463</v>
      </c>
      <c r="AA490" s="7">
        <v>9.3952127143431596</v>
      </c>
      <c r="AB490" s="7">
        <v>22.476811226257212</v>
      </c>
      <c r="AC490" s="7">
        <v>23.073890066131234</v>
      </c>
      <c r="AD490">
        <v>24</v>
      </c>
      <c r="AE490">
        <v>11.76005147650644</v>
      </c>
      <c r="AF490">
        <v>30.722151311988828</v>
      </c>
      <c r="AG490">
        <v>33.249837317442925</v>
      </c>
      <c r="AH490">
        <v>-3.3107713927278866</v>
      </c>
      <c r="AI490">
        <v>25.352028065643029</v>
      </c>
      <c r="AJ490">
        <v>26.10167019839372</v>
      </c>
    </row>
    <row r="491" spans="1:36" x14ac:dyDescent="0.2">
      <c r="A491">
        <v>483</v>
      </c>
      <c r="B491" s="1">
        <v>6.6293485109762429</v>
      </c>
      <c r="C491" s="1">
        <v>12.088660592526535</v>
      </c>
      <c r="D491" s="1">
        <v>15.764110651346407</v>
      </c>
      <c r="E491" s="1">
        <v>18.984000363870759</v>
      </c>
      <c r="F491" s="1">
        <v>13.752976358787267</v>
      </c>
      <c r="G491" s="1">
        <v>28.21865031670708</v>
      </c>
      <c r="H491" s="1">
        <v>20.316152878764381</v>
      </c>
      <c r="I491" s="6">
        <v>10.834895434970958</v>
      </c>
      <c r="J491" s="6">
        <v>13.491742173937713</v>
      </c>
      <c r="K491" s="6">
        <v>19.717729775635181</v>
      </c>
      <c r="L491" s="6">
        <v>14.652868557319222</v>
      </c>
      <c r="M491" s="6">
        <v>15.050468309063696</v>
      </c>
      <c r="N491" s="6">
        <v>17.51382774294521</v>
      </c>
      <c r="O491" s="6">
        <v>24.554351144816241</v>
      </c>
      <c r="P491" s="1">
        <v>8.2581196565331272</v>
      </c>
      <c r="Q491" s="1">
        <v>3.6136716514381853</v>
      </c>
      <c r="R491" s="1">
        <v>3.988259489581182</v>
      </c>
      <c r="S491" s="1">
        <v>32.053685285561492</v>
      </c>
      <c r="T491" s="1">
        <v>2.5158962495348991</v>
      </c>
      <c r="U491" s="1">
        <v>26.839562664354229</v>
      </c>
      <c r="V491" s="1">
        <v>30.795372717380232</v>
      </c>
      <c r="W491" s="7">
        <v>12.561383408087197</v>
      </c>
      <c r="X491" s="7">
        <v>32.886911549545452</v>
      </c>
      <c r="Y491" s="7">
        <v>18.536635793785827</v>
      </c>
      <c r="Z491" s="7">
        <v>14.060157206431109</v>
      </c>
      <c r="AA491" s="7">
        <v>10.419640259679326</v>
      </c>
      <c r="AB491" s="7">
        <v>40.829889812773004</v>
      </c>
      <c r="AC491" s="7">
        <v>42.816238879190074</v>
      </c>
      <c r="AD491">
        <v>12.561383408087197</v>
      </c>
      <c r="AE491">
        <v>41.050367324318188</v>
      </c>
      <c r="AF491">
        <v>19.269112639125201</v>
      </c>
      <c r="AG491">
        <v>9.5603144128622173</v>
      </c>
      <c r="AH491">
        <v>-1.0058094157215167</v>
      </c>
      <c r="AI491">
        <v>71.234724531932514</v>
      </c>
      <c r="AJ491">
        <v>85.328716637570224</v>
      </c>
    </row>
    <row r="492" spans="1:36" x14ac:dyDescent="0.2">
      <c r="A492">
        <v>484</v>
      </c>
      <c r="B492" s="1">
        <v>14.441487010553729</v>
      </c>
      <c r="C492" s="1">
        <v>16.283477470058415</v>
      </c>
      <c r="D492" s="1">
        <v>14.554494858079476</v>
      </c>
      <c r="E492" s="1">
        <v>12.784623339054932</v>
      </c>
      <c r="F492" s="1">
        <v>23.838304833253417</v>
      </c>
      <c r="G492" s="1">
        <v>14.520089718283529</v>
      </c>
      <c r="H492" s="1">
        <v>26.266594376201013</v>
      </c>
      <c r="I492" s="6">
        <v>10.879395567695745</v>
      </c>
      <c r="J492" s="6">
        <v>11.517723058775887</v>
      </c>
      <c r="K492" s="6">
        <v>7.3982985092704663</v>
      </c>
      <c r="L492" s="6">
        <v>11.175153154257316</v>
      </c>
      <c r="M492" s="6">
        <v>21.615186888546646</v>
      </c>
      <c r="N492" s="6">
        <v>16.771791685529585</v>
      </c>
      <c r="O492" s="6">
        <v>22.210174438195729</v>
      </c>
      <c r="P492" s="1">
        <v>10.015686127727655</v>
      </c>
      <c r="Q492" s="1">
        <v>22.622514468887402</v>
      </c>
      <c r="R492" s="1">
        <v>18.716200834542935</v>
      </c>
      <c r="S492" s="1">
        <v>2.5919623015788993</v>
      </c>
      <c r="T492" s="1">
        <v>22.110088717441478</v>
      </c>
      <c r="U492" s="1">
        <v>30.935919201843028</v>
      </c>
      <c r="V492" s="1">
        <v>32.401120359719549</v>
      </c>
      <c r="W492" s="7">
        <v>24</v>
      </c>
      <c r="X492" s="7">
        <v>9.1105596903752151</v>
      </c>
      <c r="Y492" s="7">
        <v>34.872551266305734</v>
      </c>
      <c r="Z492" s="7">
        <v>30.324344525938358</v>
      </c>
      <c r="AA492" s="7">
        <v>6.5953754579662265</v>
      </c>
      <c r="AB492" s="7">
        <v>16.170904155979962</v>
      </c>
      <c r="AC492" s="7">
        <v>18.581069594486252</v>
      </c>
      <c r="AD492">
        <v>24</v>
      </c>
      <c r="AE492">
        <v>5.385839535562825</v>
      </c>
      <c r="AF492">
        <v>47.856964716035037</v>
      </c>
      <c r="AG492">
        <v>42.088689051876713</v>
      </c>
      <c r="AH492">
        <v>-9.6104052195759859</v>
      </c>
      <c r="AI492">
        <v>9.5872603899499005</v>
      </c>
      <c r="AJ492">
        <v>12.623208783458756</v>
      </c>
    </row>
    <row r="493" spans="1:36" x14ac:dyDescent="0.2">
      <c r="A493">
        <v>485</v>
      </c>
      <c r="B493" s="1">
        <v>6.6556054546451158</v>
      </c>
      <c r="C493" s="1">
        <v>11.700844028081834</v>
      </c>
      <c r="D493" s="1">
        <v>13.081782732990844</v>
      </c>
      <c r="E493" s="1">
        <v>19.422037420506303</v>
      </c>
      <c r="F493" s="1">
        <v>21.436498226262923</v>
      </c>
      <c r="G493" s="1">
        <v>23.096740435752857</v>
      </c>
      <c r="H493" s="1">
        <v>26.811680492104134</v>
      </c>
      <c r="I493" s="6">
        <v>12.867705283870897</v>
      </c>
      <c r="J493" s="6">
        <v>9.0203507161126844</v>
      </c>
      <c r="K493" s="6">
        <v>10.797938801453535</v>
      </c>
      <c r="L493" s="6">
        <v>14.576731456235789</v>
      </c>
      <c r="M493" s="6">
        <v>21.95529230486261</v>
      </c>
      <c r="N493" s="6">
        <v>16.943647257116989</v>
      </c>
      <c r="O493" s="6">
        <v>24.001561928099726</v>
      </c>
      <c r="P493" s="1">
        <v>6.5993852551995005</v>
      </c>
      <c r="Q493" s="1">
        <v>10.843676909036345</v>
      </c>
      <c r="R493" s="1">
        <v>6.8316473241501292</v>
      </c>
      <c r="S493" s="1">
        <v>9.2016706350855113</v>
      </c>
      <c r="T493" s="1">
        <v>15.383548833253206</v>
      </c>
      <c r="U493" s="1">
        <v>21.787276451495245</v>
      </c>
      <c r="V493" s="1">
        <v>4.7561048850560894</v>
      </c>
      <c r="W493" s="7">
        <v>12.446398786196598</v>
      </c>
      <c r="X493" s="7">
        <v>-1.1847353624184008E-3</v>
      </c>
      <c r="Y493" s="7">
        <v>17.658959075121423</v>
      </c>
      <c r="Z493" s="7">
        <v>20.197231980319234</v>
      </c>
      <c r="AA493" s="7">
        <v>20.891852763747433</v>
      </c>
      <c r="AB493" s="7">
        <v>40.766485699625477</v>
      </c>
      <c r="AC493" s="7">
        <v>28.678521670831667</v>
      </c>
      <c r="AD493">
        <v>12.446398786196598</v>
      </c>
      <c r="AE493">
        <v>-8.2817771030436269</v>
      </c>
      <c r="AF493">
        <v>17.733178381462494</v>
      </c>
      <c r="AG493">
        <v>21.834463960638466</v>
      </c>
      <c r="AH493">
        <v>22.556668718431727</v>
      </c>
      <c r="AI493">
        <v>71.076214249063682</v>
      </c>
      <c r="AJ493">
        <v>42.915565012495016</v>
      </c>
    </row>
    <row r="494" spans="1:36" x14ac:dyDescent="0.2">
      <c r="A494">
        <v>486</v>
      </c>
      <c r="B494" s="1">
        <v>9.0771758294070022</v>
      </c>
      <c r="C494" s="1">
        <v>13.969685894213375</v>
      </c>
      <c r="D494" s="1">
        <v>15.518334542756351</v>
      </c>
      <c r="E494" s="1">
        <v>13.662564926431834</v>
      </c>
      <c r="F494" s="1">
        <v>14.041632661201092</v>
      </c>
      <c r="G494" s="1">
        <v>18.876362012480897</v>
      </c>
      <c r="H494" s="1">
        <v>22.09866944811839</v>
      </c>
      <c r="I494" s="6">
        <v>11.594979668556345</v>
      </c>
      <c r="J494" s="6">
        <v>15.253273218056361</v>
      </c>
      <c r="K494" s="6">
        <v>18.433559798069545</v>
      </c>
      <c r="L494" s="6">
        <v>21.567081731547262</v>
      </c>
      <c r="M494" s="6">
        <v>24.392768638962423</v>
      </c>
      <c r="N494" s="6">
        <v>25.300638560616935</v>
      </c>
      <c r="O494" s="6">
        <v>24.635179661763523</v>
      </c>
      <c r="P494" s="1">
        <v>12.981983346477513</v>
      </c>
      <c r="Q494" s="1">
        <v>6.9090331460916028</v>
      </c>
      <c r="R494" s="1">
        <v>8.0122035324463639</v>
      </c>
      <c r="S494" s="1">
        <v>25.53276197976831</v>
      </c>
      <c r="T494" s="1">
        <v>13.745475531797663</v>
      </c>
      <c r="U494" s="1">
        <v>8.7403509252204792</v>
      </c>
      <c r="V494" s="1">
        <v>17.632102234601842</v>
      </c>
      <c r="W494" s="7">
        <v>13.820547558542509</v>
      </c>
      <c r="X494" s="7">
        <v>32.886540483429485</v>
      </c>
      <c r="Y494" s="7">
        <v>3.484874090340992</v>
      </c>
      <c r="Z494" s="7">
        <v>9.9541094901624056</v>
      </c>
      <c r="AA494" s="7">
        <v>19.53922684384619</v>
      </c>
      <c r="AB494" s="7">
        <v>38.507183773365526</v>
      </c>
      <c r="AC494" s="7">
        <v>31.959278599199191</v>
      </c>
      <c r="AD494">
        <v>13.820547558542509</v>
      </c>
      <c r="AE494">
        <v>41.049810725144233</v>
      </c>
      <c r="AF494">
        <v>-7.071470341903261</v>
      </c>
      <c r="AG494">
        <v>1.3482189803248121</v>
      </c>
      <c r="AH494">
        <v>19.513260398653927</v>
      </c>
      <c r="AI494">
        <v>65.427959433413818</v>
      </c>
      <c r="AJ494">
        <v>52.757835797597565</v>
      </c>
    </row>
    <row r="495" spans="1:36" x14ac:dyDescent="0.2">
      <c r="A495">
        <v>487</v>
      </c>
      <c r="B495" s="1">
        <v>9.8343495127459857</v>
      </c>
      <c r="C495" s="1">
        <v>10.235399981962743</v>
      </c>
      <c r="D495" s="1">
        <v>12.654802629019613</v>
      </c>
      <c r="E495" s="1">
        <v>13.926919192985975</v>
      </c>
      <c r="F495" s="1">
        <v>18.123676337095137</v>
      </c>
      <c r="G495" s="1">
        <v>17.169133008429004</v>
      </c>
      <c r="H495" s="1">
        <v>18.098101589808991</v>
      </c>
      <c r="I495" s="6">
        <v>10.994753278567485</v>
      </c>
      <c r="J495" s="6">
        <v>12.327395179416881</v>
      </c>
      <c r="K495" s="6">
        <v>19.463080091662313</v>
      </c>
      <c r="L495" s="6">
        <v>17.60397343016238</v>
      </c>
      <c r="M495" s="6">
        <v>18.138822301848769</v>
      </c>
      <c r="N495" s="6">
        <v>18.565678944399558</v>
      </c>
      <c r="O495" s="6">
        <v>32.524732247538296</v>
      </c>
      <c r="P495" s="1">
        <v>9.9418312184309112</v>
      </c>
      <c r="Q495" s="1">
        <v>8.3746003178274737</v>
      </c>
      <c r="R495" s="1">
        <v>16.605680918843692</v>
      </c>
      <c r="S495" s="1">
        <v>5.3583005422417642</v>
      </c>
      <c r="T495" s="1">
        <v>12.861312617253951</v>
      </c>
      <c r="U495" s="1">
        <v>21.29343594452352</v>
      </c>
      <c r="V495" s="1">
        <v>-4.3644222854250216</v>
      </c>
      <c r="W495" s="7">
        <v>-5.3196413279871452E-4</v>
      </c>
      <c r="X495" s="7">
        <v>8.4219211249372901</v>
      </c>
      <c r="Y495" s="7">
        <v>28.600324593144638</v>
      </c>
      <c r="Z495" s="7">
        <v>28.62724935732648</v>
      </c>
      <c r="AA495" s="7">
        <v>33.055532331891825</v>
      </c>
      <c r="AB495" s="7">
        <v>31.712082262210799</v>
      </c>
      <c r="AC495" s="7">
        <v>14.830381301211915</v>
      </c>
      <c r="AD495">
        <v>-5.3196413279871452E-4</v>
      </c>
      <c r="AE495">
        <v>4.3528816874059357</v>
      </c>
      <c r="AF495">
        <v>36.880568038003112</v>
      </c>
      <c r="AG495">
        <v>38.694498714652958</v>
      </c>
      <c r="AH495">
        <v>49.924947746756608</v>
      </c>
      <c r="AI495">
        <v>48.440205655526995</v>
      </c>
      <c r="AJ495">
        <v>1.3711439036357467</v>
      </c>
    </row>
    <row r="496" spans="1:36" x14ac:dyDescent="0.2">
      <c r="A496">
        <v>488</v>
      </c>
      <c r="B496" s="1">
        <v>7.5762304325153771</v>
      </c>
      <c r="C496" s="1">
        <v>12.188486658012891</v>
      </c>
      <c r="D496" s="1">
        <v>17.232124286468</v>
      </c>
      <c r="E496" s="1">
        <v>22.750979325282891</v>
      </c>
      <c r="F496" s="1">
        <v>19.501714931587927</v>
      </c>
      <c r="G496" s="1">
        <v>21.824014593458084</v>
      </c>
      <c r="H496" s="1">
        <v>23.734041357215172</v>
      </c>
      <c r="I496" s="6">
        <v>11.463167874899323</v>
      </c>
      <c r="J496" s="6">
        <v>13.384689819440645</v>
      </c>
      <c r="K496" s="6">
        <v>8.5723880881691841</v>
      </c>
      <c r="L496" s="6">
        <v>15.561098706751169</v>
      </c>
      <c r="M496" s="6">
        <v>32.885948640965672</v>
      </c>
      <c r="N496" s="6">
        <v>19.706228556175397</v>
      </c>
      <c r="O496" s="6">
        <v>20.302549695984364</v>
      </c>
      <c r="P496" s="1">
        <v>8.3795320399731725</v>
      </c>
      <c r="Q496" s="1">
        <v>20.015000229398318</v>
      </c>
      <c r="R496" s="1">
        <v>0.39574874013402095</v>
      </c>
      <c r="S496" s="1">
        <v>23.327067616309179</v>
      </c>
      <c r="T496" s="1">
        <v>20.857649726779236</v>
      </c>
      <c r="U496" s="1">
        <v>17.281053351711716</v>
      </c>
      <c r="V496" s="1">
        <v>12.164386585730472</v>
      </c>
      <c r="W496" s="7">
        <v>3.8113178776568057</v>
      </c>
      <c r="X496" s="7">
        <v>15.366615281761636</v>
      </c>
      <c r="Y496" s="7">
        <v>13.13075596717011</v>
      </c>
      <c r="Z496" s="7">
        <v>36.500468111433214</v>
      </c>
      <c r="AA496" s="7">
        <v>21.524963736449788</v>
      </c>
      <c r="AB496" s="7">
        <v>26.20578677000541</v>
      </c>
      <c r="AC496" s="7">
        <v>16.523047777104885</v>
      </c>
      <c r="AD496">
        <v>3.8113178776568057</v>
      </c>
      <c r="AE496">
        <v>14.769922922642454</v>
      </c>
      <c r="AF496">
        <v>9.8088229425476943</v>
      </c>
      <c r="AG496">
        <v>54.440936222866434</v>
      </c>
      <c r="AH496">
        <v>23.981168407012021</v>
      </c>
      <c r="AI496">
        <v>34.674466925013526</v>
      </c>
      <c r="AJ496">
        <v>6.4491433313146622</v>
      </c>
    </row>
    <row r="497" spans="1:36" x14ac:dyDescent="0.2">
      <c r="A497">
        <v>489</v>
      </c>
      <c r="B497" s="1">
        <v>12.123113015187247</v>
      </c>
      <c r="C497" s="1">
        <v>13.993446219709</v>
      </c>
      <c r="D497" s="1">
        <v>14.2633424102701</v>
      </c>
      <c r="E497" s="1">
        <v>14.428814930118493</v>
      </c>
      <c r="F497" s="1">
        <v>19.529023484258818</v>
      </c>
      <c r="G497" s="1">
        <v>17.228702008406575</v>
      </c>
      <c r="H497" s="1">
        <v>22.168639879427054</v>
      </c>
      <c r="I497" s="6">
        <v>12.389859505413307</v>
      </c>
      <c r="J497" s="6">
        <v>12.433390468845811</v>
      </c>
      <c r="K497" s="6">
        <v>13.756816214873156</v>
      </c>
      <c r="L497" s="6">
        <v>21.211267580857495</v>
      </c>
      <c r="M497" s="6">
        <v>16.340041366058685</v>
      </c>
      <c r="N497" s="6">
        <v>17.224313724283206</v>
      </c>
      <c r="O497" s="6">
        <v>25.264151369607234</v>
      </c>
      <c r="P497" s="1">
        <v>8.9366570478548688</v>
      </c>
      <c r="Q497" s="1">
        <v>9.536121400784495</v>
      </c>
      <c r="R497" s="1">
        <v>17.547644500069218</v>
      </c>
      <c r="S497" s="1">
        <v>15.592159632016395</v>
      </c>
      <c r="T497" s="1">
        <v>12.637393722247875</v>
      </c>
      <c r="U497" s="1">
        <v>41.188169825514258</v>
      </c>
      <c r="V497" s="1">
        <v>9.0987728601801319</v>
      </c>
      <c r="W497" s="7">
        <v>9.5444811950744288</v>
      </c>
      <c r="X497" s="7">
        <v>8.0950844703741272</v>
      </c>
      <c r="Y497" s="7">
        <v>23.161576702831141</v>
      </c>
      <c r="Z497" s="7">
        <v>15.064192779248931</v>
      </c>
      <c r="AA497" s="7">
        <v>21.266636634325266</v>
      </c>
      <c r="AB497" s="7">
        <v>21.783152994505276</v>
      </c>
      <c r="AC497" s="7">
        <v>2.1858719507937661</v>
      </c>
      <c r="AD497">
        <v>9.5444811950744288</v>
      </c>
      <c r="AE497">
        <v>3.8626267055611905</v>
      </c>
      <c r="AF497">
        <v>27.362759229954502</v>
      </c>
      <c r="AG497">
        <v>11.568385558497861</v>
      </c>
      <c r="AH497">
        <v>23.399932427231853</v>
      </c>
      <c r="AI497">
        <v>23.617882486263191</v>
      </c>
      <c r="AJ497">
        <v>-36.562384147618694</v>
      </c>
    </row>
    <row r="498" spans="1:36" x14ac:dyDescent="0.2">
      <c r="A498">
        <v>490</v>
      </c>
      <c r="B498" s="1">
        <v>7.9783222545675727</v>
      </c>
      <c r="C498" s="1">
        <v>6.7578861872473333</v>
      </c>
      <c r="D498" s="1">
        <v>15.060675240198671</v>
      </c>
      <c r="E498" s="1">
        <v>18.853475237360069</v>
      </c>
      <c r="F498" s="1">
        <v>21.527321520606989</v>
      </c>
      <c r="G498" s="1">
        <v>20.439803695113657</v>
      </c>
      <c r="H498" s="1">
        <v>24.637649913745339</v>
      </c>
      <c r="I498" s="6">
        <v>9.6176565210294136</v>
      </c>
      <c r="J498" s="6">
        <v>13.894899944136565</v>
      </c>
      <c r="K498" s="6">
        <v>19.241236782831084</v>
      </c>
      <c r="L498" s="6">
        <v>12.085105593969004</v>
      </c>
      <c r="M498" s="6">
        <v>22.403224841722185</v>
      </c>
      <c r="N498" s="6">
        <v>16.155077887115866</v>
      </c>
      <c r="O498" s="6">
        <v>27.320221435899697</v>
      </c>
      <c r="P498" s="1">
        <v>8.7774122248636655</v>
      </c>
      <c r="Q498" s="1">
        <v>7.9172757692649229</v>
      </c>
      <c r="R498" s="1">
        <v>6.6389544798765394</v>
      </c>
      <c r="S498" s="1">
        <v>7.3914746619739002</v>
      </c>
      <c r="T498" s="1">
        <v>27.861530528912134</v>
      </c>
      <c r="U498" s="1">
        <v>24.89733560029126</v>
      </c>
      <c r="V498" s="1">
        <v>-8.709858505330903</v>
      </c>
      <c r="W498" s="7">
        <v>18.727730804268596</v>
      </c>
      <c r="X498" s="7">
        <v>20.459349250938835</v>
      </c>
      <c r="Y498" s="7">
        <v>14.059602138185705</v>
      </c>
      <c r="Z498" s="7">
        <v>-1.7818581635350482E-3</v>
      </c>
      <c r="AA498" s="7">
        <v>19.735745231412409</v>
      </c>
      <c r="AB498" s="7">
        <v>21.067440545941619</v>
      </c>
      <c r="AC498" s="7">
        <v>20.451914014434081</v>
      </c>
      <c r="AD498">
        <v>18.727730804268596</v>
      </c>
      <c r="AE498">
        <v>22.409023876408249</v>
      </c>
      <c r="AF498">
        <v>11.434303741824985</v>
      </c>
      <c r="AG498">
        <v>-18.563563716327067</v>
      </c>
      <c r="AH498">
        <v>19.955426770677921</v>
      </c>
      <c r="AI498">
        <v>21.828601364854052</v>
      </c>
      <c r="AJ498">
        <v>18.235742043302249</v>
      </c>
    </row>
    <row r="499" spans="1:36" x14ac:dyDescent="0.2">
      <c r="A499">
        <v>491</v>
      </c>
      <c r="B499" s="1">
        <v>7.4313989787041628</v>
      </c>
      <c r="C499" s="1">
        <v>6.2498748587577326</v>
      </c>
      <c r="D499" s="1">
        <v>18.021460643532187</v>
      </c>
      <c r="E499" s="1">
        <v>17.33247572909633</v>
      </c>
      <c r="F499" s="1">
        <v>21.383178424022532</v>
      </c>
      <c r="G499" s="1">
        <v>19.471790660254833</v>
      </c>
      <c r="H499" s="1">
        <v>21.862948038115711</v>
      </c>
      <c r="I499" s="6">
        <v>10.599445775174853</v>
      </c>
      <c r="J499" s="6">
        <v>13.226836701536365</v>
      </c>
      <c r="K499" s="6">
        <v>12.658448677075036</v>
      </c>
      <c r="L499" s="6">
        <v>17.478883614477862</v>
      </c>
      <c r="M499" s="6">
        <v>23.811244746975692</v>
      </c>
      <c r="N499" s="6">
        <v>19.827909744644803</v>
      </c>
      <c r="O499" s="6">
        <v>16.480639099763746</v>
      </c>
      <c r="P499" s="1">
        <v>12.016933796271696</v>
      </c>
      <c r="Q499" s="1">
        <v>7.0379319589404439</v>
      </c>
      <c r="R499" s="1">
        <v>12.256150254876559</v>
      </c>
      <c r="S499" s="1">
        <v>23.754851557448816</v>
      </c>
      <c r="T499" s="1">
        <v>33.766672844911376</v>
      </c>
      <c r="U499" s="1">
        <v>33.013582026690862</v>
      </c>
      <c r="V499" s="1">
        <v>23.04716924478894</v>
      </c>
      <c r="W499" s="7">
        <v>10.387460482920833</v>
      </c>
      <c r="X499" s="7">
        <v>10.663958285557136</v>
      </c>
      <c r="Y499" s="7">
        <v>34.872098060606959</v>
      </c>
      <c r="Z499" s="7">
        <v>1.5100164073908979</v>
      </c>
      <c r="AA499" s="7">
        <v>31.391972843990608</v>
      </c>
      <c r="AB499" s="7">
        <v>21.336565784512583</v>
      </c>
      <c r="AC499" s="7">
        <v>21.474983936744696</v>
      </c>
      <c r="AD499">
        <v>10.387460482920833</v>
      </c>
      <c r="AE499">
        <v>7.7159374283357058</v>
      </c>
      <c r="AF499">
        <v>47.856171606062169</v>
      </c>
      <c r="AG499">
        <v>-15.539967185218202</v>
      </c>
      <c r="AH499">
        <v>46.181938898978871</v>
      </c>
      <c r="AI499">
        <v>22.501414461281463</v>
      </c>
      <c r="AJ499">
        <v>21.304951810234094</v>
      </c>
    </row>
    <row r="500" spans="1:36" x14ac:dyDescent="0.2">
      <c r="A500">
        <v>492</v>
      </c>
      <c r="B500" s="1">
        <v>13.341073605875515</v>
      </c>
      <c r="C500" s="1">
        <v>12.04097374833046</v>
      </c>
      <c r="D500" s="1">
        <v>8.68232899264504</v>
      </c>
      <c r="E500" s="1">
        <v>13.048026815142496</v>
      </c>
      <c r="F500" s="1">
        <v>17.7542460116542</v>
      </c>
      <c r="G500" s="1">
        <v>20.337184491851207</v>
      </c>
      <c r="H500" s="1">
        <v>18.463530876110823</v>
      </c>
      <c r="I500" s="6">
        <v>8.7428138643619295</v>
      </c>
      <c r="J500" s="6">
        <v>15.512962408413273</v>
      </c>
      <c r="K500" s="6">
        <v>16.417992740004433</v>
      </c>
      <c r="L500" s="6">
        <v>7.3430481237268026</v>
      </c>
      <c r="M500" s="6">
        <v>19.075948236148047</v>
      </c>
      <c r="N500" s="6">
        <v>30.303943159717591</v>
      </c>
      <c r="O500" s="6">
        <v>16.330720904409343</v>
      </c>
      <c r="P500" s="1">
        <v>9.2104178562922048</v>
      </c>
      <c r="Q500" s="1">
        <v>8.480550972572491</v>
      </c>
      <c r="R500" s="1">
        <v>5.7312097200277208</v>
      </c>
      <c r="S500" s="1">
        <v>16.929714138310526</v>
      </c>
      <c r="T500" s="1">
        <v>17.669381850869804</v>
      </c>
      <c r="U500" s="1">
        <v>39.887602655698984</v>
      </c>
      <c r="V500" s="1">
        <v>4.5600066147838625</v>
      </c>
      <c r="W500" s="7">
        <v>8.3743913738845333</v>
      </c>
      <c r="X500" s="7">
        <v>23.618072115907342</v>
      </c>
      <c r="Y500" s="7">
        <v>24.654007368012</v>
      </c>
      <c r="Z500" s="7">
        <v>9.5590176513523843</v>
      </c>
      <c r="AA500" s="7">
        <v>17.502356006745217</v>
      </c>
      <c r="AB500" s="7">
        <v>26.763482417206969</v>
      </c>
      <c r="AC500" s="7">
        <v>19.652384902804148</v>
      </c>
      <c r="AD500">
        <v>8.3743913738845333</v>
      </c>
      <c r="AE500">
        <v>27.14710817386101</v>
      </c>
      <c r="AF500">
        <v>29.974512894021004</v>
      </c>
      <c r="AG500">
        <v>0.55803530270477097</v>
      </c>
      <c r="AH500">
        <v>14.93030101517674</v>
      </c>
      <c r="AI500">
        <v>36.068706043017421</v>
      </c>
      <c r="AJ500">
        <v>15.837154708412447</v>
      </c>
    </row>
    <row r="501" spans="1:36" x14ac:dyDescent="0.2">
      <c r="A501">
        <v>493</v>
      </c>
      <c r="B501" s="1">
        <v>7.7381818483359579</v>
      </c>
      <c r="C501" s="1">
        <v>11.999986759443225</v>
      </c>
      <c r="D501" s="1">
        <v>12.252473837975884</v>
      </c>
      <c r="E501" s="1">
        <v>17.175145720358973</v>
      </c>
      <c r="F501" s="1">
        <v>20.497289501833929</v>
      </c>
      <c r="G501" s="1">
        <v>17.803747489645794</v>
      </c>
      <c r="H501" s="1">
        <v>19.297396107244488</v>
      </c>
      <c r="I501" s="6">
        <v>9.1827872341035768</v>
      </c>
      <c r="J501" s="6">
        <v>13.459544331996984</v>
      </c>
      <c r="K501" s="6">
        <v>13.366498706151159</v>
      </c>
      <c r="L501" s="6">
        <v>19.378315479770801</v>
      </c>
      <c r="M501" s="6">
        <v>13.268584332238602</v>
      </c>
      <c r="N501" s="6">
        <v>20.048359647558737</v>
      </c>
      <c r="O501" s="6">
        <v>31.024698202982485</v>
      </c>
      <c r="P501" s="1">
        <v>10.64874018899002</v>
      </c>
      <c r="Q501" s="1">
        <v>6.796532357855531</v>
      </c>
      <c r="R501" s="1">
        <v>15.485602925765523</v>
      </c>
      <c r="S501" s="1">
        <v>27.223611862885441</v>
      </c>
      <c r="T501" s="1">
        <v>30.287291968490365</v>
      </c>
      <c r="U501" s="1">
        <v>29.946415599303357</v>
      </c>
      <c r="V501" s="1">
        <v>48.602399315242579</v>
      </c>
      <c r="W501" s="7">
        <v>24.524145045795855</v>
      </c>
      <c r="X501" s="7">
        <v>22.603263886423832</v>
      </c>
      <c r="Y501" s="7">
        <v>18.745473712309821</v>
      </c>
      <c r="Z501" s="7">
        <v>29.503367682235091</v>
      </c>
      <c r="AA501" s="7">
        <v>32.46837313815761</v>
      </c>
      <c r="AB501" s="7">
        <v>20.751326620027623</v>
      </c>
      <c r="AC501" s="7">
        <v>21.264120819872769</v>
      </c>
      <c r="AD501">
        <v>24.524145045795855</v>
      </c>
      <c r="AE501">
        <v>25.624895829635747</v>
      </c>
      <c r="AF501">
        <v>19.634578996542185</v>
      </c>
      <c r="AG501">
        <v>40.446735364470186</v>
      </c>
      <c r="AH501">
        <v>48.603839560854624</v>
      </c>
      <c r="AI501">
        <v>21.038316550069062</v>
      </c>
      <c r="AJ501">
        <v>20.672362459618302</v>
      </c>
    </row>
    <row r="502" spans="1:36" x14ac:dyDescent="0.2">
      <c r="A502">
        <v>494</v>
      </c>
      <c r="B502" s="1">
        <v>14.414878757602526</v>
      </c>
      <c r="C502" s="1">
        <v>9.2444600129528602</v>
      </c>
      <c r="D502" s="1">
        <v>12.940429178175236</v>
      </c>
      <c r="E502" s="1">
        <v>12.014989725151553</v>
      </c>
      <c r="F502" s="1">
        <v>14.987221254908688</v>
      </c>
      <c r="G502" s="1">
        <v>18.737825555759279</v>
      </c>
      <c r="H502" s="1">
        <v>24.990674372554825</v>
      </c>
      <c r="I502" s="6">
        <v>9.7401110696902382</v>
      </c>
      <c r="J502" s="6">
        <v>11.815732977394395</v>
      </c>
      <c r="K502" s="6">
        <v>12.495542778261333</v>
      </c>
      <c r="L502" s="6">
        <v>17.459746245722915</v>
      </c>
      <c r="M502" s="6">
        <v>13.232347198683074</v>
      </c>
      <c r="N502" s="6">
        <v>12.367719219874022</v>
      </c>
      <c r="O502" s="6">
        <v>19.736229337741264</v>
      </c>
      <c r="P502" s="1">
        <v>8.0228515846380297</v>
      </c>
      <c r="Q502" s="1">
        <v>15.999326810342263</v>
      </c>
      <c r="R502" s="1">
        <v>15.116897465988952</v>
      </c>
      <c r="S502" s="1">
        <v>1.6578667782905949</v>
      </c>
      <c r="T502" s="1">
        <v>29.153485883768408</v>
      </c>
      <c r="U502" s="1">
        <v>44.478683672595132</v>
      </c>
      <c r="V502" s="1">
        <v>41.102804575413778</v>
      </c>
      <c r="W502" s="7">
        <v>11.930055077794508</v>
      </c>
      <c r="X502" s="7">
        <v>25.542416452442161</v>
      </c>
      <c r="Y502" s="7">
        <v>10.293280031051404</v>
      </c>
      <c r="Z502" s="7">
        <v>28.62724935732648</v>
      </c>
      <c r="AA502" s="7">
        <v>11.702084112009473</v>
      </c>
      <c r="AB502" s="7">
        <v>15.640751511139904</v>
      </c>
      <c r="AC502" s="7">
        <v>13.192069261543477</v>
      </c>
      <c r="AD502">
        <v>11.930055077794508</v>
      </c>
      <c r="AE502">
        <v>30.033624678663241</v>
      </c>
      <c r="AF502">
        <v>4.8432400543399581</v>
      </c>
      <c r="AG502">
        <v>38.694498714652958</v>
      </c>
      <c r="AH502">
        <v>1.8796892520213169</v>
      </c>
      <c r="AI502">
        <v>8.2618787778497609</v>
      </c>
      <c r="AJ502">
        <v>-3.5437922153695673</v>
      </c>
    </row>
    <row r="503" spans="1:36" x14ac:dyDescent="0.2">
      <c r="A503">
        <v>495</v>
      </c>
      <c r="B503" s="1">
        <v>9.6802734754283186</v>
      </c>
      <c r="C503" s="1">
        <v>10.317447163290371</v>
      </c>
      <c r="D503" s="1">
        <v>15.339772222434705</v>
      </c>
      <c r="E503" s="1">
        <v>16.155025437540033</v>
      </c>
      <c r="F503" s="1">
        <v>18.828188386768606</v>
      </c>
      <c r="G503" s="1">
        <v>22.200850549426228</v>
      </c>
      <c r="H503" s="1">
        <v>23.778376068230209</v>
      </c>
      <c r="I503" s="6">
        <v>4.3424338045843225</v>
      </c>
      <c r="J503" s="6">
        <v>11.399512344412262</v>
      </c>
      <c r="K503" s="6">
        <v>15.652963209935598</v>
      </c>
      <c r="L503" s="6">
        <v>17.862221861956257</v>
      </c>
      <c r="M503" s="6">
        <v>21.691858727501256</v>
      </c>
      <c r="N503" s="6">
        <v>9.9381185858557579</v>
      </c>
      <c r="O503" s="6">
        <v>21.69271941684746</v>
      </c>
      <c r="P503" s="1">
        <v>10.303404243979534</v>
      </c>
      <c r="Q503" s="1">
        <v>9.5770139986263914</v>
      </c>
      <c r="R503" s="1">
        <v>18.650516350138339</v>
      </c>
      <c r="S503" s="1">
        <v>15.184124013001011</v>
      </c>
      <c r="T503" s="1">
        <v>19.911662952203308</v>
      </c>
      <c r="U503" s="1">
        <v>0.21340761045485124</v>
      </c>
      <c r="V503" s="1">
        <v>18.020270446178053</v>
      </c>
      <c r="W503" s="7">
        <v>7.5703908576357257</v>
      </c>
      <c r="X503" s="7">
        <v>32.887034789450681</v>
      </c>
      <c r="Y503" s="7">
        <v>11.235440212913653</v>
      </c>
      <c r="Z503" s="7">
        <v>-3.3491787839210472E-4</v>
      </c>
      <c r="AA503" s="7">
        <v>12.051411331444969</v>
      </c>
      <c r="AB503" s="7">
        <v>23.594251375818754</v>
      </c>
      <c r="AC503" s="7">
        <v>22.476097660450396</v>
      </c>
      <c r="AD503">
        <v>7.5703908576357257</v>
      </c>
      <c r="AE503">
        <v>41.050552184176027</v>
      </c>
      <c r="AF503">
        <v>6.4920203725988932</v>
      </c>
      <c r="AG503">
        <v>-18.560669835756784</v>
      </c>
      <c r="AH503">
        <v>2.665675495751183</v>
      </c>
      <c r="AI503">
        <v>28.145628439546879</v>
      </c>
      <c r="AJ503">
        <v>24.30829298135118</v>
      </c>
    </row>
    <row r="504" spans="1:36" x14ac:dyDescent="0.2">
      <c r="A504">
        <v>496</v>
      </c>
      <c r="B504" s="1">
        <v>13.890638948240447</v>
      </c>
      <c r="C504" s="1">
        <v>13.014548068540474</v>
      </c>
      <c r="D504" s="1">
        <v>16.039907014021487</v>
      </c>
      <c r="E504" s="1">
        <v>14.293612832685477</v>
      </c>
      <c r="F504" s="1">
        <v>14.171036521686769</v>
      </c>
      <c r="G504" s="1">
        <v>25.942342905929486</v>
      </c>
      <c r="H504" s="1">
        <v>23.684367840785416</v>
      </c>
      <c r="I504" s="6">
        <v>16.030851550594939</v>
      </c>
      <c r="J504" s="6">
        <v>14.415095357902466</v>
      </c>
      <c r="K504" s="6">
        <v>4.7625470729199169</v>
      </c>
      <c r="L504" s="6">
        <v>16.493497359215734</v>
      </c>
      <c r="M504" s="6">
        <v>20.705450149698109</v>
      </c>
      <c r="N504" s="6">
        <v>17.971068962586259</v>
      </c>
      <c r="O504" s="6">
        <v>16.098394571258041</v>
      </c>
      <c r="P504" s="1">
        <v>10.629174342500322</v>
      </c>
      <c r="Q504" s="1">
        <v>13.849397683578839</v>
      </c>
      <c r="R504" s="1">
        <v>21.181431492502327</v>
      </c>
      <c r="S504" s="1">
        <v>17.700230278103177</v>
      </c>
      <c r="T504" s="1">
        <v>0.45868247957939445</v>
      </c>
      <c r="U504" s="1">
        <v>10.607767190811755</v>
      </c>
      <c r="V504" s="1">
        <v>24.665811684648649</v>
      </c>
      <c r="W504" s="7">
        <v>10.780061063790157</v>
      </c>
      <c r="X504" s="7">
        <v>4.7288546039674308</v>
      </c>
      <c r="Y504" s="7">
        <v>17.088727625028778</v>
      </c>
      <c r="Z504" s="7">
        <v>-1.102606048747532E-3</v>
      </c>
      <c r="AA504" s="7">
        <v>38.844867669664005</v>
      </c>
      <c r="AB504" s="7">
        <v>14.146970517958552</v>
      </c>
      <c r="AC504" s="7">
        <v>24.622426316550904</v>
      </c>
      <c r="AD504">
        <v>10.780061063790157</v>
      </c>
      <c r="AE504">
        <v>-1.1867180940488533</v>
      </c>
      <c r="AF504">
        <v>16.735273343800365</v>
      </c>
      <c r="AG504">
        <v>-18.562205212097492</v>
      </c>
      <c r="AH504">
        <v>62.95095225674401</v>
      </c>
      <c r="AI504">
        <v>4.5274262948963813</v>
      </c>
      <c r="AJ504">
        <v>30.74727894965271</v>
      </c>
    </row>
    <row r="505" spans="1:36" x14ac:dyDescent="0.2">
      <c r="A505">
        <v>497</v>
      </c>
      <c r="B505" s="1">
        <v>5.114557596101962</v>
      </c>
      <c r="C505" s="1">
        <v>10.502815391896673</v>
      </c>
      <c r="D505" s="1">
        <v>9.0733723350975897</v>
      </c>
      <c r="E505" s="1">
        <v>15.132077686606522</v>
      </c>
      <c r="F505" s="1">
        <v>12.980876559281764</v>
      </c>
      <c r="G505" s="1">
        <v>22.936764457187643</v>
      </c>
      <c r="H505" s="1">
        <v>16.991778999336145</v>
      </c>
      <c r="I505" s="6">
        <v>15.509591663239153</v>
      </c>
      <c r="J505" s="6">
        <v>11.141164300605988</v>
      </c>
      <c r="K505" s="6">
        <v>15.576501125779631</v>
      </c>
      <c r="L505" s="6">
        <v>17.051755186874171</v>
      </c>
      <c r="M505" s="6">
        <v>18.273545071408904</v>
      </c>
      <c r="N505" s="6">
        <v>17.375596914678162</v>
      </c>
      <c r="O505" s="6">
        <v>13.969994226594331</v>
      </c>
      <c r="P505" s="1">
        <v>17.796596824198488</v>
      </c>
      <c r="Q505" s="1">
        <v>12.379621561067914</v>
      </c>
      <c r="R505" s="1">
        <v>14.549869667567773</v>
      </c>
      <c r="S505" s="1">
        <v>20.811551620758468</v>
      </c>
      <c r="T505" s="1">
        <v>31.062210092858923</v>
      </c>
      <c r="U505" s="1">
        <v>27.167747818172288</v>
      </c>
      <c r="V505" s="1">
        <v>49.307342966982134</v>
      </c>
      <c r="W505" s="7">
        <v>30.729534505333799</v>
      </c>
      <c r="X505" s="7">
        <v>28.80709672462779</v>
      </c>
      <c r="Y505" s="7">
        <v>29.347828654768065</v>
      </c>
      <c r="Z505" s="7">
        <v>20.05313689167696</v>
      </c>
      <c r="AA505" s="7">
        <v>24.398333826528951</v>
      </c>
      <c r="AB505" s="7">
        <v>14.424005545446454</v>
      </c>
      <c r="AC505" s="7">
        <v>1.151049041738105</v>
      </c>
      <c r="AD505">
        <v>30.729534505333799</v>
      </c>
      <c r="AE505">
        <v>34.930645086941681</v>
      </c>
      <c r="AF505">
        <v>38.188700145844123</v>
      </c>
      <c r="AG505">
        <v>21.546273783353922</v>
      </c>
      <c r="AH505">
        <v>30.446251109690134</v>
      </c>
      <c r="AI505">
        <v>5.2200138636161357</v>
      </c>
      <c r="AJ505">
        <v>-39.666852874785683</v>
      </c>
    </row>
    <row r="506" spans="1:36" x14ac:dyDescent="0.2">
      <c r="A506">
        <v>498</v>
      </c>
      <c r="B506" s="1">
        <v>13.985319635630809</v>
      </c>
      <c r="C506" s="1">
        <v>10.598638194816322</v>
      </c>
      <c r="D506" s="1">
        <v>19.937963583203221</v>
      </c>
      <c r="E506" s="1">
        <v>12.86023168485948</v>
      </c>
      <c r="F506" s="1">
        <v>24.435553997982872</v>
      </c>
      <c r="G506" s="1">
        <v>15.831589573627298</v>
      </c>
      <c r="H506" s="1">
        <v>23.169955452169095</v>
      </c>
      <c r="I506" s="6">
        <v>13.148449510829977</v>
      </c>
      <c r="J506" s="6">
        <v>9.2928233732006991</v>
      </c>
      <c r="K506" s="6">
        <v>7.8671963287459263</v>
      </c>
      <c r="L506" s="6">
        <v>19.926705416286463</v>
      </c>
      <c r="M506" s="6">
        <v>24.432628984923397</v>
      </c>
      <c r="N506" s="6">
        <v>15.147789136477016</v>
      </c>
      <c r="O506" s="6">
        <v>25.005535129430626</v>
      </c>
      <c r="P506" s="1">
        <v>7.023346914804776</v>
      </c>
      <c r="Q506" s="1">
        <v>2.5576351899027845</v>
      </c>
      <c r="R506" s="1">
        <v>2.497532430260792</v>
      </c>
      <c r="S506" s="1">
        <v>21.774204601624177</v>
      </c>
      <c r="T506" s="1">
        <v>22.233318576464459</v>
      </c>
      <c r="U506" s="1">
        <v>33.546934759096274</v>
      </c>
      <c r="V506" s="1">
        <v>-2.6725457364439897</v>
      </c>
      <c r="W506" s="7">
        <v>15.021568633696363</v>
      </c>
      <c r="X506" s="7">
        <v>15.647064868954647</v>
      </c>
      <c r="Y506" s="7">
        <v>10.422428897564856</v>
      </c>
      <c r="Z506" s="7">
        <v>3.1781482654223203</v>
      </c>
      <c r="AA506" s="7">
        <v>33.676186565772745</v>
      </c>
      <c r="AB506" s="7">
        <v>14.026396376584835</v>
      </c>
      <c r="AC506" s="7">
        <v>33.254498714652961</v>
      </c>
      <c r="AD506">
        <v>15.021568633696363</v>
      </c>
      <c r="AE506">
        <v>15.190597303431973</v>
      </c>
      <c r="AF506">
        <v>5.0692505707384985</v>
      </c>
      <c r="AG506">
        <v>-12.203703469155359</v>
      </c>
      <c r="AH506">
        <v>51.321419772988669</v>
      </c>
      <c r="AI506">
        <v>4.2259909414620882</v>
      </c>
      <c r="AJ506">
        <v>56.643496143958878</v>
      </c>
    </row>
    <row r="507" spans="1:36" x14ac:dyDescent="0.2">
      <c r="A507">
        <v>499</v>
      </c>
      <c r="B507" s="1">
        <v>11.836348949671727</v>
      </c>
      <c r="C507" s="1">
        <v>13.516462775716386</v>
      </c>
      <c r="D507" s="1">
        <v>10.127368672869256</v>
      </c>
      <c r="E507" s="1">
        <v>17.789471601627469</v>
      </c>
      <c r="F507" s="1">
        <v>21.038528408645263</v>
      </c>
      <c r="G507" s="1">
        <v>19.54591498729755</v>
      </c>
      <c r="H507" s="1">
        <v>23.82273026831054</v>
      </c>
      <c r="I507" s="6">
        <v>4.9897423413707749</v>
      </c>
      <c r="J507" s="6">
        <v>13.242493632530669</v>
      </c>
      <c r="K507" s="6">
        <v>7.8120214468427678</v>
      </c>
      <c r="L507" s="6">
        <v>19.7880130948359</v>
      </c>
      <c r="M507" s="6">
        <v>26.798295384309</v>
      </c>
      <c r="N507" s="6">
        <v>19.394725792960813</v>
      </c>
      <c r="O507" s="6">
        <v>28.039876613793151</v>
      </c>
      <c r="P507" s="1">
        <v>7.6847573473769728</v>
      </c>
      <c r="Q507" s="1">
        <v>5.0601455866680061</v>
      </c>
      <c r="R507" s="1">
        <v>12.775163171248272</v>
      </c>
      <c r="S507" s="1">
        <v>26.825433930251151</v>
      </c>
      <c r="T507" s="1">
        <v>25.370354125621997</v>
      </c>
      <c r="U507" s="1">
        <v>2.8264699084907434</v>
      </c>
      <c r="V507" s="1">
        <v>-7.8544492185039729</v>
      </c>
      <c r="W507" s="7">
        <v>24</v>
      </c>
      <c r="X507" s="7">
        <v>19.900104869575927</v>
      </c>
      <c r="Y507" s="7">
        <v>-1.747161401681847E-3</v>
      </c>
      <c r="Z507" s="7">
        <v>31.177898749181701</v>
      </c>
      <c r="AA507" s="7">
        <v>30.169665809768638</v>
      </c>
      <c r="AB507" s="7">
        <v>35.399511331891169</v>
      </c>
      <c r="AC507" s="7">
        <v>40.31617203388236</v>
      </c>
      <c r="AD507">
        <v>24</v>
      </c>
      <c r="AE507">
        <v>21.570157304363892</v>
      </c>
      <c r="AF507">
        <v>-13.173057532452944</v>
      </c>
      <c r="AG507">
        <v>43.795797498363406</v>
      </c>
      <c r="AH507">
        <v>43.431748071979435</v>
      </c>
      <c r="AI507">
        <v>57.658778329727923</v>
      </c>
      <c r="AJ507">
        <v>77.828516101647082</v>
      </c>
    </row>
    <row r="508" spans="1:36" x14ac:dyDescent="0.2">
      <c r="A508">
        <v>500</v>
      </c>
      <c r="B508" s="1">
        <v>11.753906779265719</v>
      </c>
      <c r="C508" s="1">
        <v>13.773711183313742</v>
      </c>
      <c r="D508" s="1">
        <v>11.288764872894999</v>
      </c>
      <c r="E508" s="1">
        <v>13.731140706604261</v>
      </c>
      <c r="F508" s="1">
        <v>19.041037938433877</v>
      </c>
      <c r="G508" s="1">
        <v>24.2869924341177</v>
      </c>
      <c r="H508" s="1">
        <v>27.58553487749451</v>
      </c>
      <c r="I508" s="6">
        <v>13.956343473749815</v>
      </c>
      <c r="J508" s="6">
        <v>9.2499656868538818</v>
      </c>
      <c r="K508" s="6">
        <v>14.813310100335746</v>
      </c>
      <c r="L508" s="6">
        <v>9.1198561163600864</v>
      </c>
      <c r="M508" s="6">
        <v>18.871544118373272</v>
      </c>
      <c r="N508" s="6">
        <v>18.27994985063966</v>
      </c>
      <c r="O508" s="6">
        <v>12.203810937927665</v>
      </c>
      <c r="P508" s="1">
        <v>11.385381429571925</v>
      </c>
      <c r="Q508" s="1">
        <v>18.164215187826933</v>
      </c>
      <c r="R508" s="1">
        <v>8.3065495317850058</v>
      </c>
      <c r="S508" s="1">
        <v>8.0968601760612398</v>
      </c>
      <c r="T508" s="1">
        <v>17.3060192224305</v>
      </c>
      <c r="U508" s="1">
        <v>11.793075528593414</v>
      </c>
      <c r="V508" s="1">
        <v>34.417191816684849</v>
      </c>
      <c r="W508" s="7">
        <v>24</v>
      </c>
      <c r="X508" s="7">
        <v>17.505607820556914</v>
      </c>
      <c r="Y508" s="7">
        <v>22.93671901507631</v>
      </c>
      <c r="Z508" s="7">
        <v>24.340303221792357</v>
      </c>
      <c r="AA508" s="7">
        <v>10.297800485692363</v>
      </c>
      <c r="AB508" s="7">
        <v>18.989221940025114</v>
      </c>
      <c r="AC508" s="7">
        <v>1.4177610106965679</v>
      </c>
      <c r="AD508">
        <v>24</v>
      </c>
      <c r="AE508">
        <v>17.978411730835376</v>
      </c>
      <c r="AF508">
        <v>26.969258276383538</v>
      </c>
      <c r="AG508">
        <v>30.120606443584713</v>
      </c>
      <c r="AH508">
        <v>-1.2799489071921824</v>
      </c>
      <c r="AI508">
        <v>16.633054850062784</v>
      </c>
      <c r="AJ508">
        <v>-38.866716967910293</v>
      </c>
    </row>
    <row r="510" spans="1:36" x14ac:dyDescent="0.2">
      <c r="A510" t="s">
        <v>66</v>
      </c>
    </row>
    <row r="511" spans="1:36" x14ac:dyDescent="0.2">
      <c r="A511" t="s">
        <v>67</v>
      </c>
      <c r="B511" s="1" t="str">
        <f>IF(ISBLANK($B510),"",_xll.EDF(B9:B508,$B510))</f>
        <v/>
      </c>
      <c r="C511" s="1" t="str">
        <f>IF(ISBLANK($C510),"",_xll.EDF(C9:C508,$C510))</f>
        <v/>
      </c>
      <c r="D511" s="1" t="str">
        <f>IF(ISBLANK($D510),"",_xll.EDF(D9:D508,$D510))</f>
        <v/>
      </c>
      <c r="E511" s="1" t="str">
        <f>IF(ISBLANK($E510),"",_xll.EDF(E9:E508,$E510))</f>
        <v/>
      </c>
      <c r="F511" s="1" t="str">
        <f>IF(ISBLANK($F510),"",_xll.EDF(F9:F508,$F510))</f>
        <v/>
      </c>
      <c r="G511" s="1" t="str">
        <f>IF(ISBLANK($G510),"",_xll.EDF(G9:G508,$G510))</f>
        <v/>
      </c>
      <c r="H511" s="1" t="str">
        <f>IF(ISBLANK($H510),"",_xll.EDF(H9:H508,$H510))</f>
        <v/>
      </c>
      <c r="I511" s="6" t="str">
        <f>IF(ISBLANK($I510),"",_xll.EDF(I9:I508,$I510))</f>
        <v/>
      </c>
      <c r="J511" s="6" t="str">
        <f>IF(ISBLANK($J510),"",_xll.EDF(J9:J508,$J510))</f>
        <v/>
      </c>
      <c r="K511" s="6" t="str">
        <f>IF(ISBLANK($K510),"",_xll.EDF(K9:K508,$K510))</f>
        <v/>
      </c>
      <c r="L511" s="6" t="str">
        <f>IF(ISBLANK($L510),"",_xll.EDF(L9:L508,$L510))</f>
        <v/>
      </c>
      <c r="M511" s="6" t="str">
        <f>IF(ISBLANK($M510),"",_xll.EDF(M9:M508,$M510))</f>
        <v/>
      </c>
      <c r="N511" s="6" t="str">
        <f>IF(ISBLANK($N510),"",_xll.EDF(N9:N508,$N510))</f>
        <v/>
      </c>
      <c r="O511" s="6" t="str">
        <f>IF(ISBLANK($O510),"",_xll.EDF(O9:O508,$O510))</f>
        <v/>
      </c>
      <c r="P511" s="1" t="str">
        <f>IF(ISBLANK($P510),"",_xll.EDF(P9:P508,$P510))</f>
        <v/>
      </c>
      <c r="Q511" s="1" t="str">
        <f>IF(ISBLANK($Q510),"",_xll.EDF(Q9:Q508,$Q510))</f>
        <v/>
      </c>
      <c r="R511" s="1" t="str">
        <f>IF(ISBLANK($R510),"",_xll.EDF(R9:R508,$R510))</f>
        <v/>
      </c>
      <c r="S511" s="1" t="str">
        <f>IF(ISBLANK($S510),"",_xll.EDF(S9:S508,$S510))</f>
        <v/>
      </c>
      <c r="T511" s="1" t="str">
        <f>IF(ISBLANK($T510),"",_xll.EDF(T9:T508,$T510))</f>
        <v/>
      </c>
      <c r="U511" s="1" t="str">
        <f>IF(ISBLANK($U510),"",_xll.EDF(U9:U508,$U510))</f>
        <v/>
      </c>
      <c r="V511" s="1" t="str">
        <f>IF(ISBLANK($V510),"",_xll.EDF(V9:V508,$V510))</f>
        <v/>
      </c>
      <c r="W511" s="7" t="str">
        <f>IF(ISBLANK($W510),"",_xll.EDF(W9:W508,$W510))</f>
        <v/>
      </c>
      <c r="X511" s="7" t="str">
        <f>IF(ISBLANK($X510),"",_xll.EDF(X9:X508,$X510))</f>
        <v/>
      </c>
      <c r="Y511" s="7" t="str">
        <f>IF(ISBLANK($Y510),"",_xll.EDF(Y9:Y508,$Y510))</f>
        <v/>
      </c>
      <c r="Z511" s="7" t="str">
        <f>IF(ISBLANK($Z510),"",_xll.EDF(Z9:Z508,$Z510))</f>
        <v/>
      </c>
      <c r="AA511" s="7" t="str">
        <f>IF(ISBLANK($AA510),"",_xll.EDF(AA9:AA508,$AA510))</f>
        <v/>
      </c>
      <c r="AB511" s="7" t="str">
        <f>IF(ISBLANK($AB510),"",_xll.EDF(AB9:AB508,$AB510))</f>
        <v/>
      </c>
      <c r="AC511" s="7" t="str">
        <f>IF(ISBLANK($AC510),"",_xll.EDF(AC9:AC508,$AC510))</f>
        <v/>
      </c>
      <c r="AD511" t="str">
        <f>IF(ISBLANK($AD510),"",_xll.EDF(AD9:AD508,$AD510))</f>
        <v/>
      </c>
      <c r="AE511" t="str">
        <f>IF(ISBLANK($AE510),"",_xll.EDF(AE9:AE508,$AE510))</f>
        <v/>
      </c>
      <c r="AF511" t="str">
        <f>IF(ISBLANK($AF510),"",_xll.EDF(AF9:AF508,$AF510))</f>
        <v/>
      </c>
      <c r="AG511" t="str">
        <f>IF(ISBLANK($AG510),"",_xll.EDF(AG9:AG508,$AG510))</f>
        <v/>
      </c>
      <c r="AH511" t="str">
        <f>IF(ISBLANK($AH510),"",_xll.EDF(AH9:AH508,$AH510))</f>
        <v/>
      </c>
      <c r="AI511" t="str">
        <f>IF(ISBLANK($AI510),"",_xll.EDF(AI9:AI508,$AI510))</f>
        <v/>
      </c>
      <c r="AJ511" t="str">
        <f>IF(ISBLANK($AJ510),"",_xll.EDF(AJ9:AJ508,$AJ510))</f>
        <v/>
      </c>
    </row>
    <row r="512" spans="1:36" x14ac:dyDescent="0.2">
      <c r="A512" t="s">
        <v>68</v>
      </c>
    </row>
    <row r="513" spans="1:36" x14ac:dyDescent="0.2">
      <c r="A513" t="s">
        <v>69</v>
      </c>
      <c r="B513" s="1" t="str">
        <f>IF(ISBLANK($B512),"",_xll.EDF(B9:B508,$B512))</f>
        <v/>
      </c>
      <c r="C513" s="1" t="str">
        <f>IF(ISBLANK($C512),"",_xll.EDF(C9:C508,$C512))</f>
        <v/>
      </c>
      <c r="D513" s="1" t="str">
        <f>IF(ISBLANK($D512),"",_xll.EDF(D9:D508,$D512))</f>
        <v/>
      </c>
      <c r="E513" s="1" t="str">
        <f>IF(ISBLANK($E512),"",_xll.EDF(E9:E508,$E512))</f>
        <v/>
      </c>
      <c r="F513" s="1" t="str">
        <f>IF(ISBLANK($F512),"",_xll.EDF(F9:F508,$F512))</f>
        <v/>
      </c>
      <c r="G513" s="1" t="str">
        <f>IF(ISBLANK($G512),"",_xll.EDF(G9:G508,$G512))</f>
        <v/>
      </c>
      <c r="H513" s="1" t="str">
        <f>IF(ISBLANK($H512),"",_xll.EDF(H9:H508,$H512))</f>
        <v/>
      </c>
      <c r="I513" s="6" t="str">
        <f>IF(ISBLANK($I512),"",_xll.EDF(I9:I508,$I512))</f>
        <v/>
      </c>
      <c r="J513" s="6" t="str">
        <f>IF(ISBLANK($J512),"",_xll.EDF(J9:J508,$J512))</f>
        <v/>
      </c>
      <c r="K513" s="6" t="str">
        <f>IF(ISBLANK($K512),"",_xll.EDF(K9:K508,$K512))</f>
        <v/>
      </c>
      <c r="L513" s="6" t="str">
        <f>IF(ISBLANK($L512),"",_xll.EDF(L9:L508,$L512))</f>
        <v/>
      </c>
      <c r="M513" s="6" t="str">
        <f>IF(ISBLANK($M512),"",_xll.EDF(M9:M508,$M512))</f>
        <v/>
      </c>
      <c r="N513" s="6" t="str">
        <f>IF(ISBLANK($N512),"",_xll.EDF(N9:N508,$N512))</f>
        <v/>
      </c>
      <c r="O513" s="6" t="str">
        <f>IF(ISBLANK($O512),"",_xll.EDF(O9:O508,$O512))</f>
        <v/>
      </c>
      <c r="P513" s="1" t="str">
        <f>IF(ISBLANK($P512),"",_xll.EDF(P9:P508,$P512))</f>
        <v/>
      </c>
      <c r="Q513" s="1" t="str">
        <f>IF(ISBLANK($Q512),"",_xll.EDF(Q9:Q508,$Q512))</f>
        <v/>
      </c>
      <c r="R513" s="1" t="str">
        <f>IF(ISBLANK($R512),"",_xll.EDF(R9:R508,$R512))</f>
        <v/>
      </c>
      <c r="S513" s="1" t="str">
        <f>IF(ISBLANK($S512),"",_xll.EDF(S9:S508,$S512))</f>
        <v/>
      </c>
      <c r="T513" s="1" t="str">
        <f>IF(ISBLANK($T512),"",_xll.EDF(T9:T508,$T512))</f>
        <v/>
      </c>
      <c r="U513" s="1" t="str">
        <f>IF(ISBLANK($U512),"",_xll.EDF(U9:U508,$U512))</f>
        <v/>
      </c>
      <c r="V513" s="1" t="str">
        <f>IF(ISBLANK($V512),"",_xll.EDF(V9:V508,$V512))</f>
        <v/>
      </c>
      <c r="W513" s="7" t="str">
        <f>IF(ISBLANK($W512),"",_xll.EDF(W9:W508,$W512))</f>
        <v/>
      </c>
      <c r="X513" s="7" t="str">
        <f>IF(ISBLANK($X512),"",_xll.EDF(X9:X508,$X512))</f>
        <v/>
      </c>
      <c r="Y513" s="7" t="str">
        <f>IF(ISBLANK($Y512),"",_xll.EDF(Y9:Y508,$Y512))</f>
        <v/>
      </c>
      <c r="Z513" s="7" t="str">
        <f>IF(ISBLANK($Z512),"",_xll.EDF(Z9:Z508,$Z512))</f>
        <v/>
      </c>
      <c r="AA513" s="7" t="str">
        <f>IF(ISBLANK($AA512),"",_xll.EDF(AA9:AA508,$AA512))</f>
        <v/>
      </c>
      <c r="AB513" s="7" t="str">
        <f>IF(ISBLANK($AB512),"",_xll.EDF(AB9:AB508,$AB512))</f>
        <v/>
      </c>
      <c r="AC513" s="7" t="str">
        <f>IF(ISBLANK($AC512),"",_xll.EDF(AC9:AC508,$AC512))</f>
        <v/>
      </c>
      <c r="AD513" t="str">
        <f>IF(ISBLANK($AD512),"",_xll.EDF(AD9:AD508,$AD512))</f>
        <v/>
      </c>
      <c r="AE513" t="str">
        <f>IF(ISBLANK($AE512),"",_xll.EDF(AE9:AE508,$AE512))</f>
        <v/>
      </c>
      <c r="AF513" t="str">
        <f>IF(ISBLANK($AF512),"",_xll.EDF(AF9:AF508,$AF512))</f>
        <v/>
      </c>
      <c r="AG513" t="str">
        <f>IF(ISBLANK($AG512),"",_xll.EDF(AG9:AG508,$AG512))</f>
        <v/>
      </c>
      <c r="AH513" t="str">
        <f>IF(ISBLANK($AH512),"",_xll.EDF(AH9:AH508,$AH512))</f>
        <v/>
      </c>
      <c r="AI513" t="str">
        <f>IF(ISBLANK($AI512),"",_xll.EDF(AI9:AI508,$AI512))</f>
        <v/>
      </c>
      <c r="AJ513" t="str">
        <f>IF(ISBLANK($AJ512),"",_xll.EDF(AJ9:AJ508,$AJ512))</f>
        <v/>
      </c>
    </row>
    <row r="514" spans="1:36" x14ac:dyDescent="0.2">
      <c r="A514" t="s">
        <v>70</v>
      </c>
    </row>
    <row r="515" spans="1:36" x14ac:dyDescent="0.2">
      <c r="A515" t="s">
        <v>71</v>
      </c>
      <c r="B515" s="1" t="str">
        <f>IF(ISBLANK($B514),"",_xll.EDF(B9:B508,$B514))</f>
        <v/>
      </c>
      <c r="C515" s="1" t="str">
        <f>IF(ISBLANK($C514),"",_xll.EDF(C9:C508,$C514))</f>
        <v/>
      </c>
      <c r="D515" s="1" t="str">
        <f>IF(ISBLANK($D514),"",_xll.EDF(D9:D508,$D514))</f>
        <v/>
      </c>
      <c r="E515" s="1" t="str">
        <f>IF(ISBLANK($E514),"",_xll.EDF(E9:E508,$E514))</f>
        <v/>
      </c>
      <c r="F515" s="1" t="str">
        <f>IF(ISBLANK($F514),"",_xll.EDF(F9:F508,$F514))</f>
        <v/>
      </c>
      <c r="G515" s="1" t="str">
        <f>IF(ISBLANK($G514),"",_xll.EDF(G9:G508,$G514))</f>
        <v/>
      </c>
      <c r="H515" s="1" t="str">
        <f>IF(ISBLANK($H514),"",_xll.EDF(H9:H508,$H514))</f>
        <v/>
      </c>
      <c r="I515" s="6" t="str">
        <f>IF(ISBLANK($I514),"",_xll.EDF(I9:I508,$I514))</f>
        <v/>
      </c>
      <c r="J515" s="6" t="str">
        <f>IF(ISBLANK($J514),"",_xll.EDF(J9:J508,$J514))</f>
        <v/>
      </c>
      <c r="K515" s="6" t="str">
        <f>IF(ISBLANK($K514),"",_xll.EDF(K9:K508,$K514))</f>
        <v/>
      </c>
      <c r="L515" s="6" t="str">
        <f>IF(ISBLANK($L514),"",_xll.EDF(L9:L508,$L514))</f>
        <v/>
      </c>
      <c r="M515" s="6" t="str">
        <f>IF(ISBLANK($M514),"",_xll.EDF(M9:M508,$M514))</f>
        <v/>
      </c>
      <c r="N515" s="6" t="str">
        <f>IF(ISBLANK($N514),"",_xll.EDF(N9:N508,$N514))</f>
        <v/>
      </c>
      <c r="O515" s="6" t="str">
        <f>IF(ISBLANK($O514),"",_xll.EDF(O9:O508,$O514))</f>
        <v/>
      </c>
      <c r="P515" s="1" t="str">
        <f>IF(ISBLANK($P514),"",_xll.EDF(P9:P508,$P514))</f>
        <v/>
      </c>
      <c r="Q515" s="1" t="str">
        <f>IF(ISBLANK($Q514),"",_xll.EDF(Q9:Q508,$Q514))</f>
        <v/>
      </c>
      <c r="R515" s="1" t="str">
        <f>IF(ISBLANK($R514),"",_xll.EDF(R9:R508,$R514))</f>
        <v/>
      </c>
      <c r="S515" s="1" t="str">
        <f>IF(ISBLANK($S514),"",_xll.EDF(S9:S508,$S514))</f>
        <v/>
      </c>
      <c r="T515" s="1" t="str">
        <f>IF(ISBLANK($T514),"",_xll.EDF(T9:T508,$T514))</f>
        <v/>
      </c>
      <c r="U515" s="1" t="str">
        <f>IF(ISBLANK($U514),"",_xll.EDF(U9:U508,$U514))</f>
        <v/>
      </c>
      <c r="V515" s="1" t="str">
        <f>IF(ISBLANK($V514),"",_xll.EDF(V9:V508,$V514))</f>
        <v/>
      </c>
      <c r="W515" s="7" t="str">
        <f>IF(ISBLANK($W514),"",_xll.EDF(W9:W508,$W514))</f>
        <v/>
      </c>
      <c r="X515" s="7" t="str">
        <f>IF(ISBLANK($X514),"",_xll.EDF(X9:X508,$X514))</f>
        <v/>
      </c>
      <c r="Y515" s="7" t="str">
        <f>IF(ISBLANK($Y514),"",_xll.EDF(Y9:Y508,$Y514))</f>
        <v/>
      </c>
      <c r="Z515" s="7" t="str">
        <f>IF(ISBLANK($Z514),"",_xll.EDF(Z9:Z508,$Z514))</f>
        <v/>
      </c>
      <c r="AA515" s="7" t="str">
        <f>IF(ISBLANK($AA514),"",_xll.EDF(AA9:AA508,$AA514))</f>
        <v/>
      </c>
      <c r="AB515" s="7" t="str">
        <f>IF(ISBLANK($AB514),"",_xll.EDF(AB9:AB508,$AB514))</f>
        <v/>
      </c>
      <c r="AC515" s="7" t="str">
        <f>IF(ISBLANK($AC514),"",_xll.EDF(AC9:AC508,$AC514))</f>
        <v/>
      </c>
      <c r="AD515" t="str">
        <f>IF(ISBLANK($AD514),"",_xll.EDF(AD9:AD508,$AD514))</f>
        <v/>
      </c>
      <c r="AE515" t="str">
        <f>IF(ISBLANK($AE514),"",_xll.EDF(AE9:AE508,$AE514))</f>
        <v/>
      </c>
      <c r="AF515" t="str">
        <f>IF(ISBLANK($AF514),"",_xll.EDF(AF9:AF508,$AF514))</f>
        <v/>
      </c>
      <c r="AG515" t="str">
        <f>IF(ISBLANK($AG514),"",_xll.EDF(AG9:AG508,$AG514))</f>
        <v/>
      </c>
      <c r="AH515" t="str">
        <f>IF(ISBLANK($AH514),"",_xll.EDF(AH9:AH508,$AH514))</f>
        <v/>
      </c>
      <c r="AI515" t="str">
        <f>IF(ISBLANK($AI514),"",_xll.EDF(AI9:AI508,$AI514))</f>
        <v/>
      </c>
      <c r="AJ515" t="str">
        <f>IF(ISBLANK($AJ514),"",_xll.EDF(AJ9:AJ508,$AJ514))</f>
        <v/>
      </c>
    </row>
    <row r="516" spans="1:36" x14ac:dyDescent="0.2">
      <c r="A516" t="s">
        <v>72</v>
      </c>
    </row>
    <row r="517" spans="1:36" x14ac:dyDescent="0.2">
      <c r="A517" t="s">
        <v>73</v>
      </c>
      <c r="B517" s="1" t="str">
        <f>IF(ISBLANK($B516),"",_xll.EDF(B9:B508,$B516))</f>
        <v/>
      </c>
      <c r="C517" s="1" t="str">
        <f>IF(ISBLANK($C516),"",_xll.EDF(C9:C508,$C516))</f>
        <v/>
      </c>
      <c r="D517" s="1" t="str">
        <f>IF(ISBLANK($D516),"",_xll.EDF(D9:D508,$D516))</f>
        <v/>
      </c>
      <c r="E517" s="1" t="str">
        <f>IF(ISBLANK($E516),"",_xll.EDF(E9:E508,$E516))</f>
        <v/>
      </c>
      <c r="F517" s="1" t="str">
        <f>IF(ISBLANK($F516),"",_xll.EDF(F9:F508,$F516))</f>
        <v/>
      </c>
      <c r="G517" s="1" t="str">
        <f>IF(ISBLANK($G516),"",_xll.EDF(G9:G508,$G516))</f>
        <v/>
      </c>
      <c r="H517" s="1" t="str">
        <f>IF(ISBLANK($H516),"",_xll.EDF(H9:H508,$H516))</f>
        <v/>
      </c>
      <c r="I517" s="6" t="str">
        <f>IF(ISBLANK($I516),"",_xll.EDF(I9:I508,$I516))</f>
        <v/>
      </c>
      <c r="J517" s="6" t="str">
        <f>IF(ISBLANK($J516),"",_xll.EDF(J9:J508,$J516))</f>
        <v/>
      </c>
      <c r="K517" s="6" t="str">
        <f>IF(ISBLANK($K516),"",_xll.EDF(K9:K508,$K516))</f>
        <v/>
      </c>
      <c r="L517" s="6" t="str">
        <f>IF(ISBLANK($L516),"",_xll.EDF(L9:L508,$L516))</f>
        <v/>
      </c>
      <c r="M517" s="6" t="str">
        <f>IF(ISBLANK($M516),"",_xll.EDF(M9:M508,$M516))</f>
        <v/>
      </c>
      <c r="N517" s="6" t="str">
        <f>IF(ISBLANK($N516),"",_xll.EDF(N9:N508,$N516))</f>
        <v/>
      </c>
      <c r="O517" s="6" t="str">
        <f>IF(ISBLANK($O516),"",_xll.EDF(O9:O508,$O516))</f>
        <v/>
      </c>
      <c r="P517" s="1" t="str">
        <f>IF(ISBLANK($P516),"",_xll.EDF(P9:P508,$P516))</f>
        <v/>
      </c>
      <c r="Q517" s="1" t="str">
        <f>IF(ISBLANK($Q516),"",_xll.EDF(Q9:Q508,$Q516))</f>
        <v/>
      </c>
      <c r="R517" s="1" t="str">
        <f>IF(ISBLANK($R516),"",_xll.EDF(R9:R508,$R516))</f>
        <v/>
      </c>
      <c r="S517" s="1" t="str">
        <f>IF(ISBLANK($S516),"",_xll.EDF(S9:S508,$S516))</f>
        <v/>
      </c>
      <c r="T517" s="1" t="str">
        <f>IF(ISBLANK($T516),"",_xll.EDF(T9:T508,$T516))</f>
        <v/>
      </c>
      <c r="U517" s="1" t="str">
        <f>IF(ISBLANK($U516),"",_xll.EDF(U9:U508,$U516))</f>
        <v/>
      </c>
      <c r="V517" s="1" t="str">
        <f>IF(ISBLANK($V516),"",_xll.EDF(V9:V508,$V516))</f>
        <v/>
      </c>
      <c r="W517" s="7" t="str">
        <f>IF(ISBLANK($W516),"",_xll.EDF(W9:W508,$W516))</f>
        <v/>
      </c>
      <c r="X517" s="7" t="str">
        <f>IF(ISBLANK($X516),"",_xll.EDF(X9:X508,$X516))</f>
        <v/>
      </c>
      <c r="Y517" s="7" t="str">
        <f>IF(ISBLANK($Y516),"",_xll.EDF(Y9:Y508,$Y516))</f>
        <v/>
      </c>
      <c r="Z517" s="7" t="str">
        <f>IF(ISBLANK($Z516),"",_xll.EDF(Z9:Z508,$Z516))</f>
        <v/>
      </c>
      <c r="AA517" s="7" t="str">
        <f>IF(ISBLANK($AA516),"",_xll.EDF(AA9:AA508,$AA516))</f>
        <v/>
      </c>
      <c r="AB517" s="7" t="str">
        <f>IF(ISBLANK($AB516),"",_xll.EDF(AB9:AB508,$AB516))</f>
        <v/>
      </c>
      <c r="AC517" s="7" t="str">
        <f>IF(ISBLANK($AC516),"",_xll.EDF(AC9:AC508,$AC516))</f>
        <v/>
      </c>
      <c r="AD517" t="str">
        <f>IF(ISBLANK($AD516),"",_xll.EDF(AD9:AD508,$AD516))</f>
        <v/>
      </c>
      <c r="AE517" t="str">
        <f>IF(ISBLANK($AE516),"",_xll.EDF(AE9:AE508,$AE516))</f>
        <v/>
      </c>
      <c r="AF517" t="str">
        <f>IF(ISBLANK($AF516),"",_xll.EDF(AF9:AF508,$AF516))</f>
        <v/>
      </c>
      <c r="AG517" t="str">
        <f>IF(ISBLANK($AG516),"",_xll.EDF(AG9:AG508,$AG516))</f>
        <v/>
      </c>
      <c r="AH517" t="str">
        <f>IF(ISBLANK($AH516),"",_xll.EDF(AH9:AH508,$AH516))</f>
        <v/>
      </c>
      <c r="AI517" t="str">
        <f>IF(ISBLANK($AI516),"",_xll.EDF(AI9:AI508,$AI516))</f>
        <v/>
      </c>
      <c r="AJ517" t="str">
        <f>IF(ISBLANK($AJ516),"",_xll.EDF(AJ9:AJ508,$AJ516))</f>
        <v/>
      </c>
    </row>
    <row r="518" spans="1:36" x14ac:dyDescent="0.2">
      <c r="A518" t="s">
        <v>74</v>
      </c>
    </row>
    <row r="519" spans="1:36" x14ac:dyDescent="0.2">
      <c r="A519" t="s">
        <v>75</v>
      </c>
      <c r="B519" s="1" t="str">
        <f>IF(ISBLANK($B518),"",_xll.EDF(B9:B508,$B518))</f>
        <v/>
      </c>
      <c r="C519" s="1" t="str">
        <f>IF(ISBLANK($C518),"",_xll.EDF(C9:C508,$C518))</f>
        <v/>
      </c>
      <c r="D519" s="1" t="str">
        <f>IF(ISBLANK($D518),"",_xll.EDF(D9:D508,$D518))</f>
        <v/>
      </c>
      <c r="E519" s="1" t="str">
        <f>IF(ISBLANK($E518),"",_xll.EDF(E9:E508,$E518))</f>
        <v/>
      </c>
      <c r="F519" s="1" t="str">
        <f>IF(ISBLANK($F518),"",_xll.EDF(F9:F508,$F518))</f>
        <v/>
      </c>
      <c r="G519" s="1" t="str">
        <f>IF(ISBLANK($G518),"",_xll.EDF(G9:G508,$G518))</f>
        <v/>
      </c>
      <c r="H519" s="1" t="str">
        <f>IF(ISBLANK($H518),"",_xll.EDF(H9:H508,$H518))</f>
        <v/>
      </c>
      <c r="I519" s="6" t="str">
        <f>IF(ISBLANK($I518),"",_xll.EDF(I9:I508,$I518))</f>
        <v/>
      </c>
      <c r="J519" s="6" t="str">
        <f>IF(ISBLANK($J518),"",_xll.EDF(J9:J508,$J518))</f>
        <v/>
      </c>
      <c r="K519" s="6" t="str">
        <f>IF(ISBLANK($K518),"",_xll.EDF(K9:K508,$K518))</f>
        <v/>
      </c>
      <c r="L519" s="6" t="str">
        <f>IF(ISBLANK($L518),"",_xll.EDF(L9:L508,$L518))</f>
        <v/>
      </c>
      <c r="M519" s="6" t="str">
        <f>IF(ISBLANK($M518),"",_xll.EDF(M9:M508,$M518))</f>
        <v/>
      </c>
      <c r="N519" s="6" t="str">
        <f>IF(ISBLANK($N518),"",_xll.EDF(N9:N508,$N518))</f>
        <v/>
      </c>
      <c r="O519" s="6" t="str">
        <f>IF(ISBLANK($O518),"",_xll.EDF(O9:O508,$O518))</f>
        <v/>
      </c>
      <c r="P519" s="1" t="str">
        <f>IF(ISBLANK($P518),"",_xll.EDF(P9:P508,$P518))</f>
        <v/>
      </c>
      <c r="Q519" s="1" t="str">
        <f>IF(ISBLANK($Q518),"",_xll.EDF(Q9:Q508,$Q518))</f>
        <v/>
      </c>
      <c r="R519" s="1" t="str">
        <f>IF(ISBLANK($R518),"",_xll.EDF(R9:R508,$R518))</f>
        <v/>
      </c>
      <c r="S519" s="1" t="str">
        <f>IF(ISBLANK($S518),"",_xll.EDF(S9:S508,$S518))</f>
        <v/>
      </c>
      <c r="T519" s="1" t="str">
        <f>IF(ISBLANK($T518),"",_xll.EDF(T9:T508,$T518))</f>
        <v/>
      </c>
      <c r="U519" s="1" t="str">
        <f>IF(ISBLANK($U518),"",_xll.EDF(U9:U508,$U518))</f>
        <v/>
      </c>
      <c r="V519" s="1" t="str">
        <f>IF(ISBLANK($V518),"",_xll.EDF(V9:V508,$V518))</f>
        <v/>
      </c>
      <c r="W519" s="7" t="str">
        <f>IF(ISBLANK($W518),"",_xll.EDF(W9:W508,$W518))</f>
        <v/>
      </c>
      <c r="X519" s="7" t="str">
        <f>IF(ISBLANK($X518),"",_xll.EDF(X9:X508,$X518))</f>
        <v/>
      </c>
      <c r="Y519" s="7" t="str">
        <f>IF(ISBLANK($Y518),"",_xll.EDF(Y9:Y508,$Y518))</f>
        <v/>
      </c>
      <c r="Z519" s="7" t="str">
        <f>IF(ISBLANK($Z518),"",_xll.EDF(Z9:Z508,$Z518))</f>
        <v/>
      </c>
      <c r="AA519" s="7" t="str">
        <f>IF(ISBLANK($AA518),"",_xll.EDF(AA9:AA508,$AA518))</f>
        <v/>
      </c>
      <c r="AB519" s="7" t="str">
        <f>IF(ISBLANK($AB518),"",_xll.EDF(AB9:AB508,$AB518))</f>
        <v/>
      </c>
      <c r="AC519" s="7" t="str">
        <f>IF(ISBLANK($AC518),"",_xll.EDF(AC9:AC508,$AC518))</f>
        <v/>
      </c>
      <c r="AD519" t="str">
        <f>IF(ISBLANK($AD518),"",_xll.EDF(AD9:AD508,$AD518))</f>
        <v/>
      </c>
      <c r="AE519" t="str">
        <f>IF(ISBLANK($AE518),"",_xll.EDF(AE9:AE508,$AE518))</f>
        <v/>
      </c>
      <c r="AF519" t="str">
        <f>IF(ISBLANK($AF518),"",_xll.EDF(AF9:AF508,$AF518))</f>
        <v/>
      </c>
      <c r="AG519" t="str">
        <f>IF(ISBLANK($AG518),"",_xll.EDF(AG9:AG508,$AG518))</f>
        <v/>
      </c>
      <c r="AH519" t="str">
        <f>IF(ISBLANK($AH518),"",_xll.EDF(AH9:AH508,$AH518))</f>
        <v/>
      </c>
      <c r="AI519" t="str">
        <f>IF(ISBLANK($AI518),"",_xll.EDF(AI9:AI508,$AI518))</f>
        <v/>
      </c>
      <c r="AJ519" t="str">
        <f>IF(ISBLANK($AJ518),"",_xll.EDF(AJ9:AJ508,$AJ518))</f>
        <v/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110" zoomScaleNormal="110" workbookViewId="0">
      <selection activeCell="B6" sqref="B6"/>
    </sheetView>
  </sheetViews>
  <sheetFormatPr defaultRowHeight="12.75" x14ac:dyDescent="0.2"/>
  <sheetData>
    <row r="1" spans="1:16" x14ac:dyDescent="0.2">
      <c r="A1" s="1" t="str">
        <f>_xll.WBNAME()</f>
        <v>L_16_CV_Stationary.xlsx</v>
      </c>
    </row>
    <row r="2" spans="1:16" x14ac:dyDescent="0.2">
      <c r="I2" t="str">
        <f>SimData!A1</f>
        <v>Simetar Simulation Results for 500 Iterations. 9:31:03 AM 10/18/2017 (3 sec.).  © 2016.</v>
      </c>
    </row>
    <row r="3" spans="1:16" x14ac:dyDescent="0.2">
      <c r="A3" s="2"/>
      <c r="B3" s="2" t="s">
        <v>10</v>
      </c>
      <c r="C3" s="2" t="s">
        <v>80</v>
      </c>
      <c r="D3" s="2" t="s">
        <v>80</v>
      </c>
      <c r="E3" s="2" t="s">
        <v>80</v>
      </c>
      <c r="F3" s="2" t="s">
        <v>80</v>
      </c>
      <c r="G3" s="2" t="s">
        <v>80</v>
      </c>
      <c r="H3" s="2" t="s">
        <v>80</v>
      </c>
      <c r="I3" t="str">
        <f>SimData!A8</f>
        <v>Iteration</v>
      </c>
      <c r="J3" t="str">
        <f>SimData!B8</f>
        <v>History</v>
      </c>
      <c r="K3" t="str">
        <f>SimData!C8</f>
        <v>Year t+1</v>
      </c>
      <c r="L3" t="str">
        <f>SimData!D8</f>
        <v>Year t+2</v>
      </c>
      <c r="M3" t="str">
        <f>SimData!E8</f>
        <v>Year t+3</v>
      </c>
      <c r="N3" t="str">
        <f>SimData!F8</f>
        <v>Year t+4</v>
      </c>
      <c r="O3" t="str">
        <f>SimData!G8</f>
        <v>Year t+5</v>
      </c>
      <c r="P3" t="str">
        <f>SimData!H8</f>
        <v>Year t+6</v>
      </c>
    </row>
    <row r="4" spans="1:16" x14ac:dyDescent="0.2">
      <c r="A4" s="2" t="s">
        <v>3</v>
      </c>
      <c r="B4" s="4">
        <v>10</v>
      </c>
      <c r="C4" s="4">
        <v>12</v>
      </c>
      <c r="D4" s="4">
        <v>14</v>
      </c>
      <c r="E4" s="4">
        <v>16</v>
      </c>
      <c r="F4" s="4">
        <v>18</v>
      </c>
      <c r="G4" s="4">
        <v>20</v>
      </c>
      <c r="H4" s="4">
        <v>22</v>
      </c>
      <c r="I4" t="str">
        <f>SimData!A3</f>
        <v>Mean</v>
      </c>
      <c r="J4">
        <f>SimData!B3</f>
        <v>10.00158274617886</v>
      </c>
      <c r="K4">
        <f>SimData!C3</f>
        <v>12.002898716088566</v>
      </c>
      <c r="L4">
        <f>SimData!D3</f>
        <v>13.999128767373207</v>
      </c>
      <c r="M4">
        <f>SimData!E3</f>
        <v>16.004518456333013</v>
      </c>
      <c r="N4">
        <f>SimData!F3</f>
        <v>18.001133419299531</v>
      </c>
      <c r="O4">
        <f>SimData!G3</f>
        <v>20.000185429882734</v>
      </c>
      <c r="P4">
        <f>SimData!H3</f>
        <v>21.999132836388036</v>
      </c>
    </row>
    <row r="5" spans="1:16" x14ac:dyDescent="0.2">
      <c r="A5" s="2" t="s">
        <v>1</v>
      </c>
      <c r="B5" s="4">
        <v>3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t="str">
        <f>SimData!A4</f>
        <v>StDev</v>
      </c>
      <c r="J5">
        <f>SimData!B4</f>
        <v>2.9963245791018576</v>
      </c>
      <c r="K5">
        <f>SimData!C4</f>
        <v>3.0026552563491005</v>
      </c>
      <c r="L5">
        <f>SimData!D4</f>
        <v>3.0112495344047834</v>
      </c>
      <c r="M5">
        <f>SimData!E4</f>
        <v>2.9976087903896995</v>
      </c>
      <c r="N5">
        <f>SimData!F4</f>
        <v>2.9929307507346792</v>
      </c>
      <c r="O5">
        <f>SimData!G4</f>
        <v>2.9952170911306526</v>
      </c>
      <c r="P5">
        <f>SimData!H4</f>
        <v>3.005862886780688</v>
      </c>
    </row>
    <row r="6" spans="1:16" x14ac:dyDescent="0.2">
      <c r="A6" s="2" t="s">
        <v>2</v>
      </c>
      <c r="B6" s="2" t="str">
        <f>B3</f>
        <v>History</v>
      </c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  <c r="H6" s="2" t="s">
        <v>16</v>
      </c>
      <c r="I6" t="str">
        <f>SimData!A5</f>
        <v>CV</v>
      </c>
      <c r="J6" s="1">
        <f>SimData!B5</f>
        <v>29.958504120226507</v>
      </c>
      <c r="K6" s="1">
        <f>SimData!C5</f>
        <v>25.016084259082941</v>
      </c>
      <c r="L6" s="1">
        <f>SimData!D5</f>
        <v>21.510263848868171</v>
      </c>
      <c r="M6" s="1">
        <f>SimData!E5</f>
        <v>18.729765588189508</v>
      </c>
      <c r="N6" s="1">
        <f>SimData!F5</f>
        <v>16.626346136215357</v>
      </c>
      <c r="O6" s="1">
        <f>SimData!G5</f>
        <v>14.97594660625211</v>
      </c>
      <c r="P6" s="1">
        <f>SimData!H5</f>
        <v>13.663551691495721</v>
      </c>
    </row>
    <row r="7" spans="1:16" x14ac:dyDescent="0.2">
      <c r="A7" s="2" t="s">
        <v>6</v>
      </c>
      <c r="B7">
        <f ca="1">_xll.NORM(B4,B5)</f>
        <v>5.1339161092516763</v>
      </c>
      <c r="C7">
        <f ca="1">_xll.NORM(C4,C5)</f>
        <v>10.11835163128857</v>
      </c>
      <c r="D7">
        <f ca="1">_xll.NORM(D4,D5)</f>
        <v>14.73121268402576</v>
      </c>
      <c r="E7">
        <f ca="1">_xll.NORM(E4,E5)</f>
        <v>19.186586257639931</v>
      </c>
      <c r="F7">
        <f ca="1">_xll.NORM(F4,F5)</f>
        <v>16.713690809595576</v>
      </c>
      <c r="G7">
        <f ca="1">_xll.NORM(G4,G5)</f>
        <v>20.62854812871953</v>
      </c>
      <c r="H7">
        <f ca="1">_xll.NORM(H4,H5)</f>
        <v>26.267861577110885</v>
      </c>
      <c r="I7" t="str">
        <f>SimData!A6</f>
        <v>Min</v>
      </c>
      <c r="J7">
        <f>SimData!B6</f>
        <v>1.2376418336827335</v>
      </c>
      <c r="K7">
        <f>SimData!C6</f>
        <v>3.0224804291088958</v>
      </c>
      <c r="L7">
        <f>SimData!D6</f>
        <v>3.7012206424399103</v>
      </c>
      <c r="M7">
        <f>SimData!E6</f>
        <v>7.3148621246300909</v>
      </c>
      <c r="N7">
        <f>SimData!F6</f>
        <v>9.3372710736633522</v>
      </c>
      <c r="O7">
        <f>SimData!G6</f>
        <v>10.731208908130027</v>
      </c>
      <c r="P7">
        <f>SimData!H6</f>
        <v>12.21475114043165</v>
      </c>
    </row>
    <row r="8" spans="1:16" x14ac:dyDescent="0.2">
      <c r="B8" t="str">
        <f ca="1">_xll.VFORMULA(B7)</f>
        <v>=NORM(B4,B5)</v>
      </c>
      <c r="I8" t="str">
        <f>SimData!A7</f>
        <v>Max</v>
      </c>
      <c r="J8">
        <f>SimData!B7</f>
        <v>19.031449782889204</v>
      </c>
      <c r="K8">
        <f>SimData!C7</f>
        <v>22.297169820509868</v>
      </c>
      <c r="L8">
        <f>SimData!D7</f>
        <v>23.522358142383773</v>
      </c>
      <c r="M8">
        <f>SimData!E7</f>
        <v>26.04153129634291</v>
      </c>
      <c r="N8">
        <f>SimData!F7</f>
        <v>27.062830183686948</v>
      </c>
      <c r="O8">
        <f>SimData!G7</f>
        <v>29.018683094040767</v>
      </c>
      <c r="P8">
        <f>SimData!H7</f>
        <v>31.522300241368274</v>
      </c>
    </row>
    <row r="10" spans="1:16" x14ac:dyDescent="0.2">
      <c r="B10" s="2" t="s">
        <v>10</v>
      </c>
      <c r="C10" s="2" t="s">
        <v>80</v>
      </c>
      <c r="D10" s="2" t="s">
        <v>80</v>
      </c>
      <c r="E10" s="2" t="s">
        <v>80</v>
      </c>
      <c r="F10" s="2" t="s">
        <v>80</v>
      </c>
      <c r="G10" s="2" t="s">
        <v>80</v>
      </c>
      <c r="H10" s="2" t="s">
        <v>80</v>
      </c>
      <c r="I10" t="str">
        <f>I3</f>
        <v>Iteration</v>
      </c>
      <c r="J10" t="str">
        <f>SimData!I8</f>
        <v>J Hist</v>
      </c>
      <c r="K10" t="str">
        <f>SimData!J8</f>
        <v>J Hist 1</v>
      </c>
      <c r="L10" t="str">
        <f>SimData!K8</f>
        <v>J Hist 2</v>
      </c>
      <c r="M10" t="str">
        <f>SimData!L8</f>
        <v>J Hist 3</v>
      </c>
      <c r="N10" t="str">
        <f>SimData!M8</f>
        <v>J Hist 4</v>
      </c>
      <c r="O10" t="str">
        <f>SimData!N8</f>
        <v>J Hist 5</v>
      </c>
      <c r="P10" t="str">
        <f>SimData!O8</f>
        <v>J Hist 6</v>
      </c>
    </row>
    <row r="11" spans="1:16" x14ac:dyDescent="0.2">
      <c r="A11" s="2" t="s">
        <v>9</v>
      </c>
      <c r="B11" s="4">
        <f>B4/$B$4</f>
        <v>1</v>
      </c>
      <c r="C11" s="4">
        <f t="shared" ref="C11:H11" si="0">C4/$B$4</f>
        <v>1.2</v>
      </c>
      <c r="D11" s="4">
        <f t="shared" si="0"/>
        <v>1.4</v>
      </c>
      <c r="E11" s="4">
        <f t="shared" si="0"/>
        <v>1.6</v>
      </c>
      <c r="F11" s="4">
        <f t="shared" si="0"/>
        <v>1.8</v>
      </c>
      <c r="G11" s="4">
        <f t="shared" si="0"/>
        <v>2</v>
      </c>
      <c r="H11" s="4">
        <f t="shared" si="0"/>
        <v>2.2000000000000002</v>
      </c>
      <c r="I11" t="str">
        <f>I4</f>
        <v>Mean</v>
      </c>
      <c r="J11">
        <f>SimData!I3</f>
        <v>10.003597514732554</v>
      </c>
      <c r="K11">
        <f>SimData!J3</f>
        <v>12.001633964424258</v>
      </c>
      <c r="L11">
        <f>SimData!K3</f>
        <v>14.004435042483676</v>
      </c>
      <c r="M11">
        <f>SimData!L3</f>
        <v>15.998593247249781</v>
      </c>
      <c r="N11">
        <f>SimData!M3</f>
        <v>18.002643192753887</v>
      </c>
      <c r="O11">
        <f>SimData!N3</f>
        <v>19.995217634447553</v>
      </c>
      <c r="P11">
        <f>SimData!O3</f>
        <v>21.994249202805516</v>
      </c>
    </row>
    <row r="12" spans="1:16" x14ac:dyDescent="0.2">
      <c r="B12" s="2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  <c r="H12" s="2" t="s">
        <v>24</v>
      </c>
      <c r="I12" t="str">
        <f>I5</f>
        <v>StDev</v>
      </c>
      <c r="J12">
        <f>SimData!I4</f>
        <v>3.0003276718987082</v>
      </c>
      <c r="K12">
        <f>SimData!J4</f>
        <v>3.6003054605245439</v>
      </c>
      <c r="L12">
        <f>SimData!K4</f>
        <v>4.2059332244129886</v>
      </c>
      <c r="M12">
        <f>SimData!L4</f>
        <v>4.7902664902942265</v>
      </c>
      <c r="N12">
        <f>SimData!M4</f>
        <v>5.4899826891655916</v>
      </c>
      <c r="O12">
        <f>SimData!N4</f>
        <v>6.033164183502576</v>
      </c>
      <c r="P12">
        <f>SimData!O4</f>
        <v>6.6198470289997946</v>
      </c>
    </row>
    <row r="13" spans="1:16" x14ac:dyDescent="0.2">
      <c r="A13" s="2" t="s">
        <v>17</v>
      </c>
      <c r="B13">
        <f ca="1">_xll.NORM(B4,B5*B11)</f>
        <v>11.89255643186973</v>
      </c>
      <c r="C13">
        <f ca="1">_xll.NORM(C4,C5*C11)</f>
        <v>4.9809776071038785</v>
      </c>
      <c r="D13">
        <f ca="1">_xll.NORM(D4,D5*D11)</f>
        <v>17.374211960383427</v>
      </c>
      <c r="E13">
        <f ca="1">_xll.NORM(E4,E5*E11)</f>
        <v>17.664913801425779</v>
      </c>
      <c r="F13">
        <f ca="1">_xll.NORM(F4,F5*F11)</f>
        <v>10.438641339260704</v>
      </c>
      <c r="G13">
        <f ca="1">_xll.NORM(G4,G5*G11)</f>
        <v>12.431409286431862</v>
      </c>
      <c r="H13">
        <f ca="1">_xll.NORM(H4,H5*H11)</f>
        <v>22.411740031297747</v>
      </c>
      <c r="I13" t="str">
        <f>I6</f>
        <v>CV</v>
      </c>
      <c r="J13" s="1">
        <f>SimData!I5</f>
        <v>29.992486877646254</v>
      </c>
      <c r="K13" s="1">
        <f>SimData!J5</f>
        <v>29.99846080289333</v>
      </c>
      <c r="L13" s="1">
        <f>SimData!K5</f>
        <v>30.032866100302677</v>
      </c>
      <c r="M13" s="1">
        <f>SimData!L5</f>
        <v>29.941798108516142</v>
      </c>
      <c r="N13" s="1">
        <f>SimData!M5</f>
        <v>30.495425757120625</v>
      </c>
      <c r="O13" s="1">
        <f>SimData!N5</f>
        <v>30.173035841874025</v>
      </c>
      <c r="P13" s="1">
        <f>SimData!O5</f>
        <v>30.098081402821368</v>
      </c>
    </row>
    <row r="14" spans="1:16" x14ac:dyDescent="0.2">
      <c r="B14" t="str">
        <f ca="1">_xll.VFORMULA(B13)</f>
        <v>=NORM(B4,B5*B11)</v>
      </c>
      <c r="I14" t="str">
        <f>I7</f>
        <v>Min</v>
      </c>
      <c r="J14">
        <f>SimData!I6</f>
        <v>1.1384397540955185</v>
      </c>
      <c r="K14">
        <f>SimData!J6</f>
        <v>1.1940248125813948</v>
      </c>
      <c r="L14">
        <f>SimData!K6</f>
        <v>1.1495250007530142</v>
      </c>
      <c r="M14">
        <f>SimData!L6</f>
        <v>0.96555171115243432</v>
      </c>
      <c r="N14">
        <f>SimData!M6</f>
        <v>-4.8649190417442192</v>
      </c>
      <c r="O14">
        <f>SimData!N6</f>
        <v>-2.139521804149318</v>
      </c>
      <c r="P14">
        <f>SimData!O6</f>
        <v>-1.6979167954308636</v>
      </c>
    </row>
    <row r="15" spans="1:16" x14ac:dyDescent="0.2">
      <c r="I15" t="str">
        <f>I8</f>
        <v>Max</v>
      </c>
      <c r="J15">
        <f>SimData!I7</f>
        <v>19.976207773042777</v>
      </c>
      <c r="K15">
        <f>SimData!J7</f>
        <v>22.996082305617662</v>
      </c>
      <c r="L15">
        <f>SimData!K7</f>
        <v>28.177918465457502</v>
      </c>
      <c r="M15">
        <f>SimData!L7</f>
        <v>29.939701501969935</v>
      </c>
      <c r="N15">
        <f>SimData!M7</f>
        <v>40.937092610548433</v>
      </c>
      <c r="O15">
        <f>SimData!N7</f>
        <v>38.981521543248974</v>
      </c>
      <c r="P15">
        <f>SimData!O7</f>
        <v>42.912358319018537</v>
      </c>
    </row>
    <row r="17" spans="1:16" x14ac:dyDescent="0.2">
      <c r="A17" s="2" t="s">
        <v>60</v>
      </c>
    </row>
    <row r="18" spans="1:16" x14ac:dyDescent="0.2">
      <c r="B18" s="2" t="s">
        <v>10</v>
      </c>
      <c r="C18" s="2" t="s">
        <v>80</v>
      </c>
      <c r="D18" s="2" t="s">
        <v>80</v>
      </c>
      <c r="E18" s="2" t="s">
        <v>80</v>
      </c>
      <c r="F18" s="2" t="s">
        <v>80</v>
      </c>
      <c r="G18" s="2" t="s">
        <v>80</v>
      </c>
      <c r="H18" s="2" t="s">
        <v>80</v>
      </c>
      <c r="J18" t="str">
        <f>SimData!P8</f>
        <v>JE Hist</v>
      </c>
      <c r="K18" t="str">
        <f>SimData!Q8</f>
        <v>JE 1</v>
      </c>
      <c r="L18" t="str">
        <f>SimData!R8</f>
        <v>JE 2</v>
      </c>
      <c r="M18" t="str">
        <f>SimData!S8</f>
        <v>JE 3</v>
      </c>
      <c r="N18" t="str">
        <f>SimData!T8</f>
        <v>JE 4</v>
      </c>
      <c r="O18" t="str">
        <f>SimData!U8</f>
        <v>JE 5</v>
      </c>
      <c r="P18" t="str">
        <f>SimData!V8</f>
        <v>JE 6</v>
      </c>
    </row>
    <row r="19" spans="1:16" x14ac:dyDescent="0.2">
      <c r="B19" s="4">
        <v>1</v>
      </c>
      <c r="C19" s="4">
        <v>1.5</v>
      </c>
      <c r="D19" s="4">
        <v>1.7</v>
      </c>
      <c r="E19" s="4">
        <v>1.8</v>
      </c>
      <c r="F19" s="4">
        <v>2</v>
      </c>
      <c r="G19" s="4">
        <v>2.5</v>
      </c>
      <c r="H19" s="4">
        <v>2.9</v>
      </c>
      <c r="I19" t="str">
        <f>I11</f>
        <v>Mean</v>
      </c>
      <c r="J19">
        <f>SimData!P3</f>
        <v>10.003856197952706</v>
      </c>
      <c r="K19">
        <f>SimData!Q3</f>
        <v>12.001134608154885</v>
      </c>
      <c r="L19">
        <f>SimData!R3</f>
        <v>13.99635377153597</v>
      </c>
      <c r="M19">
        <f>SimData!S3</f>
        <v>15.983833082072318</v>
      </c>
      <c r="N19">
        <f>SimData!T3</f>
        <v>18.0102008457315</v>
      </c>
      <c r="O19">
        <f>SimData!U3</f>
        <v>20.00847978223474</v>
      </c>
      <c r="P19">
        <f>SimData!V3</f>
        <v>21.99170691408975</v>
      </c>
    </row>
    <row r="20" spans="1:16" x14ac:dyDescent="0.2">
      <c r="B20" s="2" t="s">
        <v>25</v>
      </c>
      <c r="C20" s="2" t="s">
        <v>26</v>
      </c>
      <c r="D20" s="2" t="s">
        <v>27</v>
      </c>
      <c r="E20" s="2" t="s">
        <v>28</v>
      </c>
      <c r="F20" s="2" t="s">
        <v>29</v>
      </c>
      <c r="G20" s="2" t="s">
        <v>30</v>
      </c>
      <c r="H20" s="2" t="s">
        <v>31</v>
      </c>
      <c r="I20" t="str">
        <f t="shared" ref="I20:I23" si="1">I12</f>
        <v>StDev</v>
      </c>
      <c r="J20">
        <f>SimData!P4</f>
        <v>3.0014998909392112</v>
      </c>
      <c r="K20">
        <f>SimData!Q4</f>
        <v>5.3997900228239004</v>
      </c>
      <c r="L20">
        <f>SimData!R4</f>
        <v>7.1308319670193203</v>
      </c>
      <c r="M20">
        <f>SimData!S4</f>
        <v>8.711905754739357</v>
      </c>
      <c r="N20">
        <f>SimData!T4</f>
        <v>10.795422911816392</v>
      </c>
      <c r="O20">
        <f>SimData!U4</f>
        <v>14.971713864004176</v>
      </c>
      <c r="P20">
        <f>SimData!V4</f>
        <v>19.202960985979782</v>
      </c>
    </row>
    <row r="21" spans="1:16" x14ac:dyDescent="0.2">
      <c r="A21" s="2" t="s">
        <v>32</v>
      </c>
      <c r="B21">
        <f ca="1">_xll.NORM(B4,B5*B11*B19)</f>
        <v>10.756297735996316</v>
      </c>
      <c r="C21">
        <f ca="1">_xll.NORM(C4,C5*C11*C19)</f>
        <v>11.123745566319572</v>
      </c>
      <c r="D21">
        <f ca="1">_xll.NORM(D4,D5*D11*D19)</f>
        <v>-0.57648435203290482</v>
      </c>
      <c r="E21">
        <f ca="1">_xll.NORM(E4,E5*E11*E19)</f>
        <v>19.73357381773371</v>
      </c>
      <c r="F21">
        <f ca="1">_xll.NORM(F4,F5*F11*F19)</f>
        <v>39.910848993518485</v>
      </c>
      <c r="G21">
        <f ca="1">_xll.NORM(G4,G5*G11*G19)</f>
        <v>16.983822837511468</v>
      </c>
      <c r="H21">
        <f ca="1">_xll.NORM(H4,H5*H11*H19)</f>
        <v>-5.4605217444417811</v>
      </c>
      <c r="I21" t="str">
        <f t="shared" si="1"/>
        <v>CV</v>
      </c>
      <c r="J21">
        <f>SimData!P5</f>
        <v>30.003428993246324</v>
      </c>
      <c r="K21">
        <f>SimData!Q5</f>
        <v>44.993995977302781</v>
      </c>
      <c r="L21">
        <f>SimData!R5</f>
        <v>50.947783139928291</v>
      </c>
      <c r="M21">
        <f>SimData!S5</f>
        <v>54.504484062153701</v>
      </c>
      <c r="N21">
        <f>SimData!T5</f>
        <v>59.940602574540179</v>
      </c>
      <c r="O21">
        <f>SimData!U5</f>
        <v>74.826843553088722</v>
      </c>
      <c r="P21">
        <f>SimData!V5</f>
        <v>87.31910197328402</v>
      </c>
    </row>
    <row r="22" spans="1:16" x14ac:dyDescent="0.2">
      <c r="B22" t="str">
        <f ca="1">_xll.VFORMULA(B21)</f>
        <v>=NORM(B4,B5*B11*B19)</v>
      </c>
      <c r="I22" t="str">
        <f t="shared" si="1"/>
        <v>Min</v>
      </c>
      <c r="J22">
        <f>SimData!P6</f>
        <v>1.2379113176059739</v>
      </c>
      <c r="K22">
        <f>SimData!Q6</f>
        <v>-4.5761037796041961</v>
      </c>
      <c r="L22">
        <f>SimData!R6</f>
        <v>-8.7705805771360694</v>
      </c>
      <c r="M22">
        <f>SimData!S6</f>
        <v>-19.342468291067874</v>
      </c>
      <c r="N22">
        <f>SimData!T6</f>
        <v>-13.779202169455392</v>
      </c>
      <c r="O22">
        <f>SimData!U6</f>
        <v>-23.948390134018297</v>
      </c>
      <c r="P22">
        <f>SimData!V6</f>
        <v>-44.197658623965168</v>
      </c>
    </row>
    <row r="23" spans="1:16" x14ac:dyDescent="0.2">
      <c r="I23" t="str">
        <f t="shared" si="1"/>
        <v>Max</v>
      </c>
      <c r="J23">
        <f>SimData!P7</f>
        <v>19.923534519614844</v>
      </c>
      <c r="K23">
        <f>SimData!Q7</f>
        <v>29.003192584228053</v>
      </c>
      <c r="L23">
        <f>SimData!R7</f>
        <v>34.964462452104321</v>
      </c>
      <c r="M23">
        <f>SimData!S7</f>
        <v>43.849842108105292</v>
      </c>
      <c r="N23">
        <f>SimData!T7</f>
        <v>53.403360476519936</v>
      </c>
      <c r="O23">
        <f>SimData!U7</f>
        <v>65.020732843236942</v>
      </c>
      <c r="P23">
        <f>SimData!V7</f>
        <v>85.945042117545597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4"/>
  <sheetViews>
    <sheetView zoomScale="110" zoomScaleNormal="110" workbookViewId="0">
      <selection activeCell="C17" sqref="C17"/>
    </sheetView>
  </sheetViews>
  <sheetFormatPr defaultRowHeight="12.75" x14ac:dyDescent="0.2"/>
  <cols>
    <col min="10" max="16" width="8.5703125" customWidth="1"/>
    <col min="18" max="24" width="12.85546875" customWidth="1"/>
  </cols>
  <sheetData>
    <row r="1" spans="2:10" x14ac:dyDescent="0.2">
      <c r="C1" t="s">
        <v>0</v>
      </c>
      <c r="D1" s="2" t="s">
        <v>7</v>
      </c>
      <c r="E1" s="2" t="s">
        <v>8</v>
      </c>
      <c r="I1" t="s">
        <v>42</v>
      </c>
    </row>
    <row r="2" spans="2:10" x14ac:dyDescent="0.2">
      <c r="B2">
        <v>1</v>
      </c>
      <c r="C2">
        <v>0</v>
      </c>
      <c r="D2">
        <f t="shared" ref="D2:D11" si="0">C2-$C$14</f>
        <v>-15.559999999999999</v>
      </c>
      <c r="E2">
        <f t="shared" ref="E2:E11" si="1">D2/$C$14</f>
        <v>-1</v>
      </c>
      <c r="I2" t="s">
        <v>33</v>
      </c>
    </row>
    <row r="3" spans="2:10" x14ac:dyDescent="0.2">
      <c r="B3">
        <v>2</v>
      </c>
      <c r="C3">
        <v>8</v>
      </c>
      <c r="D3">
        <f t="shared" si="0"/>
        <v>-7.5599999999999987</v>
      </c>
      <c r="E3">
        <f t="shared" si="1"/>
        <v>-0.48586118251928018</v>
      </c>
      <c r="I3" s="3" t="s">
        <v>34</v>
      </c>
      <c r="J3" s="3" t="str">
        <f>EMP!$C$1</f>
        <v>Y</v>
      </c>
    </row>
    <row r="4" spans="2:10" x14ac:dyDescent="0.2">
      <c r="B4">
        <v>3</v>
      </c>
      <c r="C4">
        <v>10</v>
      </c>
      <c r="D4">
        <f t="shared" si="0"/>
        <v>-5.5599999999999987</v>
      </c>
      <c r="E4">
        <f t="shared" si="1"/>
        <v>-0.35732647814910018</v>
      </c>
      <c r="I4">
        <v>1</v>
      </c>
      <c r="J4">
        <f>(EMP!C$2-J$14)</f>
        <v>-15.559999999999999</v>
      </c>
    </row>
    <row r="5" spans="2:10" x14ac:dyDescent="0.2">
      <c r="B5">
        <v>4</v>
      </c>
      <c r="C5">
        <v>12.1</v>
      </c>
      <c r="D5">
        <f t="shared" si="0"/>
        <v>-3.4599999999999991</v>
      </c>
      <c r="E5">
        <f t="shared" si="1"/>
        <v>-0.22236503856041126</v>
      </c>
      <c r="I5">
        <v>2</v>
      </c>
      <c r="J5">
        <f>(EMP!C$3-J$14)</f>
        <v>-7.5599999999999987</v>
      </c>
    </row>
    <row r="6" spans="2:10" x14ac:dyDescent="0.2">
      <c r="B6">
        <v>5</v>
      </c>
      <c r="C6">
        <v>13.9</v>
      </c>
      <c r="D6">
        <f t="shared" si="0"/>
        <v>-1.6599999999999984</v>
      </c>
      <c r="E6">
        <f t="shared" si="1"/>
        <v>-0.10668380462724926</v>
      </c>
      <c r="I6">
        <v>3</v>
      </c>
      <c r="J6">
        <f>(EMP!C$4-J$14)</f>
        <v>-5.5599999999999987</v>
      </c>
    </row>
    <row r="7" spans="2:10" x14ac:dyDescent="0.2">
      <c r="B7">
        <v>6</v>
      </c>
      <c r="C7">
        <v>15.6</v>
      </c>
      <c r="D7">
        <f t="shared" si="0"/>
        <v>4.0000000000000924E-2</v>
      </c>
      <c r="E7">
        <f t="shared" si="1"/>
        <v>2.5706940874036586E-3</v>
      </c>
      <c r="I7">
        <v>4</v>
      </c>
      <c r="J7">
        <f>(EMP!C$5-J$14)</f>
        <v>-3.4599999999999991</v>
      </c>
    </row>
    <row r="8" spans="2:10" x14ac:dyDescent="0.2">
      <c r="B8">
        <v>7</v>
      </c>
      <c r="C8">
        <v>17.100000000000001</v>
      </c>
      <c r="D8">
        <f t="shared" si="0"/>
        <v>1.5400000000000027</v>
      </c>
      <c r="E8">
        <f t="shared" si="1"/>
        <v>9.8971722365038747E-2</v>
      </c>
      <c r="I8">
        <v>5</v>
      </c>
      <c r="J8">
        <f>(EMP!C$6-J$14)</f>
        <v>-1.6599999999999984</v>
      </c>
    </row>
    <row r="9" spans="2:10" x14ac:dyDescent="0.2">
      <c r="B9">
        <v>8</v>
      </c>
      <c r="C9">
        <v>24</v>
      </c>
      <c r="D9">
        <f t="shared" si="0"/>
        <v>8.4400000000000013</v>
      </c>
      <c r="E9">
        <f t="shared" si="1"/>
        <v>0.54241645244215952</v>
      </c>
      <c r="I9">
        <v>6</v>
      </c>
      <c r="J9">
        <f>(EMP!C$7-J$14)</f>
        <v>4.0000000000000924E-2</v>
      </c>
    </row>
    <row r="10" spans="2:10" x14ac:dyDescent="0.2">
      <c r="B10">
        <v>9</v>
      </c>
      <c r="C10">
        <v>24</v>
      </c>
      <c r="D10">
        <f t="shared" si="0"/>
        <v>8.4400000000000013</v>
      </c>
      <c r="E10">
        <f t="shared" si="1"/>
        <v>0.54241645244215952</v>
      </c>
      <c r="I10">
        <v>7</v>
      </c>
      <c r="J10">
        <f>(EMP!C$8-J$14)</f>
        <v>1.5400000000000027</v>
      </c>
    </row>
    <row r="11" spans="2:10" x14ac:dyDescent="0.2">
      <c r="B11">
        <v>10</v>
      </c>
      <c r="C11">
        <v>30.9</v>
      </c>
      <c r="D11">
        <f t="shared" si="0"/>
        <v>15.34</v>
      </c>
      <c r="E11">
        <f t="shared" si="1"/>
        <v>0.98586118251928023</v>
      </c>
      <c r="I11">
        <v>8</v>
      </c>
      <c r="J11">
        <f>(EMP!C$9-J$14)</f>
        <v>8.4400000000000013</v>
      </c>
    </row>
    <row r="12" spans="2:10" x14ac:dyDescent="0.2">
      <c r="I12">
        <v>9</v>
      </c>
      <c r="J12">
        <f>(EMP!C$10-J$14)</f>
        <v>8.4400000000000013</v>
      </c>
    </row>
    <row r="13" spans="2:10" x14ac:dyDescent="0.2">
      <c r="B13" s="1"/>
      <c r="C13" t="str">
        <f>C1</f>
        <v>Y</v>
      </c>
      <c r="D13" t="str">
        <f>D1</f>
        <v>Y-Bar</v>
      </c>
      <c r="E13" t="str">
        <f>E1</f>
        <v>% Dev</v>
      </c>
      <c r="I13" s="3">
        <v>10</v>
      </c>
      <c r="J13" s="3">
        <f>(EMP!C$11-J$14)</f>
        <v>15.34</v>
      </c>
    </row>
    <row r="14" spans="2:10" x14ac:dyDescent="0.2">
      <c r="B14" s="1" t="s">
        <v>3</v>
      </c>
      <c r="C14">
        <f>AVERAGE(EMP!C2:C11)</f>
        <v>15.559999999999999</v>
      </c>
      <c r="D14">
        <f>AVERAGE(EMP!D2:D11)</f>
        <v>1.7763568394002505E-15</v>
      </c>
      <c r="E14">
        <f>AVERAGE(EMP!E2:E11)</f>
        <v>0</v>
      </c>
      <c r="I14" t="s">
        <v>3</v>
      </c>
      <c r="J14">
        <f>AVERAGE(EMP!C$2:C$11)</f>
        <v>15.559999999999999</v>
      </c>
    </row>
    <row r="15" spans="2:10" x14ac:dyDescent="0.2">
      <c r="B15" s="1" t="s">
        <v>4</v>
      </c>
      <c r="C15">
        <f>STDEV(EMP!C2:C11)</f>
        <v>8.9756708198700537</v>
      </c>
      <c r="D15">
        <f>STDEV(EMP!D2:D11)</f>
        <v>8.9756708198700483</v>
      </c>
      <c r="E15">
        <f>STDEV(EMP!E2:E11)</f>
        <v>0.57684259767802371</v>
      </c>
      <c r="I15" t="s">
        <v>35</v>
      </c>
      <c r="J15">
        <f>STDEVP(EMP!C$2:C$11)</f>
        <v>8.5150689956100809</v>
      </c>
    </row>
    <row r="16" spans="2:10" x14ac:dyDescent="0.2">
      <c r="B16" s="1" t="s">
        <v>5</v>
      </c>
      <c r="C16">
        <f>(EMP!C15/EMP!C14)</f>
        <v>0.57684259767802404</v>
      </c>
      <c r="D16">
        <f>(EMP!D15/EMP!D14)*100</f>
        <v>5.052853469970873E+17</v>
      </c>
      <c r="E16" t="e">
        <f>(EMP!E15/EMP!E14)*100</f>
        <v>#DIV/0!</v>
      </c>
      <c r="I16" t="s">
        <v>36</v>
      </c>
      <c r="J16">
        <f>100*J$15/J$14</f>
        <v>54.724093802121352</v>
      </c>
    </row>
    <row r="17" spans="2:10" x14ac:dyDescent="0.2">
      <c r="B17" s="1"/>
      <c r="I17" t="s">
        <v>37</v>
      </c>
      <c r="J17">
        <f>CORREL(J$4:J$12,J$5:J$13)</f>
        <v>0.92400233384103758</v>
      </c>
    </row>
    <row r="18" spans="2:10" x14ac:dyDescent="0.2">
      <c r="B18" s="1"/>
    </row>
    <row r="19" spans="2:10" x14ac:dyDescent="0.2">
      <c r="B19" s="1"/>
      <c r="I19" t="s">
        <v>38</v>
      </c>
    </row>
    <row r="20" spans="2:10" x14ac:dyDescent="0.2">
      <c r="B20" s="1"/>
      <c r="I20" s="3" t="s">
        <v>34</v>
      </c>
      <c r="J20" s="3" t="str">
        <f>EMP!$C$1</f>
        <v>Y</v>
      </c>
    </row>
    <row r="21" spans="2:10" x14ac:dyDescent="0.2">
      <c r="B21" s="1"/>
      <c r="I21">
        <v>1</v>
      </c>
      <c r="J21">
        <f>EMP!J$4/J$14</f>
        <v>-1</v>
      </c>
    </row>
    <row r="22" spans="2:10" x14ac:dyDescent="0.2">
      <c r="I22">
        <v>2</v>
      </c>
      <c r="J22">
        <f>EMP!J$5/J$14</f>
        <v>-0.48586118251928018</v>
      </c>
    </row>
    <row r="23" spans="2:10" x14ac:dyDescent="0.2">
      <c r="I23">
        <v>3</v>
      </c>
      <c r="J23">
        <f>EMP!J$6/J$14</f>
        <v>-0.35732647814910018</v>
      </c>
    </row>
    <row r="24" spans="2:10" x14ac:dyDescent="0.2">
      <c r="I24">
        <v>4</v>
      </c>
      <c r="J24">
        <f>EMP!J$7/J$14</f>
        <v>-0.22236503856041126</v>
      </c>
    </row>
    <row r="25" spans="2:10" x14ac:dyDescent="0.2">
      <c r="I25">
        <v>5</v>
      </c>
      <c r="J25">
        <f>EMP!J$8/J$14</f>
        <v>-0.10668380462724926</v>
      </c>
    </row>
    <row r="26" spans="2:10" x14ac:dyDescent="0.2">
      <c r="I26">
        <v>6</v>
      </c>
      <c r="J26">
        <f>EMP!J$9/J$14</f>
        <v>2.5706940874036586E-3</v>
      </c>
    </row>
    <row r="27" spans="2:10" x14ac:dyDescent="0.2">
      <c r="I27">
        <v>7</v>
      </c>
      <c r="J27">
        <f>EMP!J$10/J$14</f>
        <v>9.8971722365038747E-2</v>
      </c>
    </row>
    <row r="28" spans="2:10" x14ac:dyDescent="0.2">
      <c r="I28">
        <v>8</v>
      </c>
      <c r="J28">
        <f>EMP!J$11/J$14</f>
        <v>0.54241645244215952</v>
      </c>
    </row>
    <row r="29" spans="2:10" x14ac:dyDescent="0.2">
      <c r="I29">
        <v>9</v>
      </c>
      <c r="J29">
        <f>EMP!J$12/J$14</f>
        <v>0.54241645244215952</v>
      </c>
    </row>
    <row r="30" spans="2:10" x14ac:dyDescent="0.2">
      <c r="I30" s="3">
        <v>10</v>
      </c>
      <c r="J30" s="3">
        <f>EMP!J$13/J$14</f>
        <v>0.98586118251928023</v>
      </c>
    </row>
    <row r="32" spans="2:10" x14ac:dyDescent="0.2">
      <c r="I32" t="s">
        <v>39</v>
      </c>
    </row>
    <row r="33" spans="9:10" x14ac:dyDescent="0.2">
      <c r="J33" t="str">
        <f>EMP!$C$1</f>
        <v>Y</v>
      </c>
    </row>
    <row r="34" spans="9:10" x14ac:dyDescent="0.2">
      <c r="I34" t="str">
        <f>EMP!$C$1</f>
        <v>Y</v>
      </c>
      <c r="J34">
        <f>CORREL(J$21:J$30,J$21:J$30)</f>
        <v>1.0000000000000002</v>
      </c>
    </row>
    <row r="36" spans="9:10" x14ac:dyDescent="0.2">
      <c r="I36" t="s">
        <v>40</v>
      </c>
    </row>
    <row r="37" spans="9:10" x14ac:dyDescent="0.2">
      <c r="I37" s="3" t="s">
        <v>41</v>
      </c>
      <c r="J37" s="3" t="str">
        <f>EMP!$C$1</f>
        <v>Y</v>
      </c>
    </row>
    <row r="38" spans="9:10" x14ac:dyDescent="0.2">
      <c r="I38">
        <v>0</v>
      </c>
      <c r="J38">
        <f>IF(J$39&lt;0,J$39* 1.0001,J$39*0.9999)</f>
        <v>-1.0001</v>
      </c>
    </row>
    <row r="39" spans="9:10" x14ac:dyDescent="0.2">
      <c r="I39">
        <v>5.000000074505806E-2</v>
      </c>
      <c r="J39">
        <f>IF(J$14&gt;0,(SMALL(EMP!C$2:C$11,$I$4)-J$14)/J$14,(LARGE(EMP!C$2:C$11,$I$4)-J$14)/J$14)</f>
        <v>-1</v>
      </c>
    </row>
    <row r="40" spans="9:10" x14ac:dyDescent="0.2">
      <c r="I40">
        <v>0.15000000596046448</v>
      </c>
      <c r="J40">
        <f>IF(J$14&gt;0,(SMALL(EMP!C$2:C$11,$I$5)-J$14)/J$14,(LARGE(EMP!C$2:C$11,$I$5)-J$14)/J$14)</f>
        <v>-0.48586118251928018</v>
      </c>
    </row>
    <row r="41" spans="9:10" x14ac:dyDescent="0.2">
      <c r="I41">
        <v>0.25</v>
      </c>
      <c r="J41">
        <f>IF(J$14&gt;0,(SMALL(EMP!C$2:C$11,$I$6)-J$14)/J$14,(LARGE(EMP!C$2:C$11,$I$6)-J$14)/J$14)</f>
        <v>-0.35732647814910018</v>
      </c>
    </row>
    <row r="42" spans="9:10" x14ac:dyDescent="0.2">
      <c r="I42">
        <v>0.34999999403953552</v>
      </c>
      <c r="J42">
        <f>IF(J$14&gt;0,(SMALL(EMP!C$2:C$11,$I$7)-J$14)/J$14,(LARGE(EMP!C$2:C$11,$I$7)-J$14)/J$14)</f>
        <v>-0.22236503856041126</v>
      </c>
    </row>
    <row r="43" spans="9:10" x14ac:dyDescent="0.2">
      <c r="I43">
        <v>0.44999998807907104</v>
      </c>
      <c r="J43">
        <f>IF(J$14&gt;0,(SMALL(EMP!C$2:C$11,$I$8)-J$14)/J$14,(LARGE(EMP!C$2:C$11,$I$8)-J$14)/J$14)</f>
        <v>-0.10668380462724926</v>
      </c>
    </row>
    <row r="44" spans="9:10" x14ac:dyDescent="0.2">
      <c r="I44">
        <v>0.55000001192092896</v>
      </c>
      <c r="J44">
        <f>IF(J$14&gt;0,(SMALL(EMP!C$2:C$11,$I$9)-J$14)/J$14,(LARGE(EMP!C$2:C$11,$I$9)-J$14)/J$14)</f>
        <v>2.5706940874036586E-3</v>
      </c>
    </row>
    <row r="45" spans="9:10" x14ac:dyDescent="0.2">
      <c r="I45">
        <v>0.65000003576278687</v>
      </c>
      <c r="J45">
        <f>IF(J$14&gt;0,(SMALL(EMP!C$2:C$11,$I$10)-J$14)/J$14,(LARGE(EMP!C$2:C$11,$I$10)-J$14)/J$14)</f>
        <v>9.8971722365038747E-2</v>
      </c>
    </row>
    <row r="46" spans="9:10" x14ac:dyDescent="0.2">
      <c r="I46">
        <v>0.75000005960464478</v>
      </c>
      <c r="J46">
        <f>IF(J$14&gt;0,(SMALL(EMP!C$2:C$11,$I$11)-J$14)/J$14,(LARGE(EMP!C$2:C$11,$I$11)-J$14)/J$14)</f>
        <v>0.54241645244215952</v>
      </c>
    </row>
    <row r="47" spans="9:10" x14ac:dyDescent="0.2">
      <c r="I47">
        <v>0.85000008344650269</v>
      </c>
      <c r="J47">
        <f>IF(J$14&gt;0,(SMALL(EMP!C$2:C$11,$I$12)-J$14)/J$14,(LARGE(EMP!C$2:C$11,$I$12)-J$14)/J$14)</f>
        <v>0.54241645244215952</v>
      </c>
    </row>
    <row r="48" spans="9:10" x14ac:dyDescent="0.2">
      <c r="I48">
        <v>0.9500001072883606</v>
      </c>
      <c r="J48">
        <f>IF(J$14&gt;0,(SMALL(EMP!C$2:C$11,$I$13)-J$14)/J$14,(LARGE(EMP!C$2:C$11,$I$13)-J$14)/J$14)</f>
        <v>0.98586118251928023</v>
      </c>
    </row>
    <row r="49" spans="9:16" x14ac:dyDescent="0.2">
      <c r="I49" s="3">
        <v>1</v>
      </c>
      <c r="J49" s="3">
        <f>IF(J$48&lt;0,J$48* 0.9999,J$48*1.0001)</f>
        <v>0.9859597686375321</v>
      </c>
    </row>
    <row r="51" spans="9:16" x14ac:dyDescent="0.2">
      <c r="J51" s="2" t="s">
        <v>44</v>
      </c>
      <c r="K51" s="2" t="s">
        <v>45</v>
      </c>
      <c r="L51" s="2" t="s">
        <v>46</v>
      </c>
      <c r="M51" s="2" t="s">
        <v>47</v>
      </c>
      <c r="N51" s="2" t="s">
        <v>48</v>
      </c>
      <c r="O51" s="2" t="s">
        <v>49</v>
      </c>
      <c r="P51" s="2" t="s">
        <v>50</v>
      </c>
    </row>
    <row r="52" spans="9:16" x14ac:dyDescent="0.2">
      <c r="I52" s="2" t="s">
        <v>43</v>
      </c>
      <c r="J52">
        <f ca="1">_xll.EMP($J$38:$J$49,$I$38:$I$49)</f>
        <v>-0.39772892974589863</v>
      </c>
      <c r="K52">
        <f ca="1">_xll.EMP($J$38:$J$49,$I$38:$I$49)</f>
        <v>-0.28677320672717638</v>
      </c>
      <c r="L52">
        <f ca="1">_xll.EMP($J$38:$J$49,$I$38:$I$49)</f>
        <v>-0.4826133037803374</v>
      </c>
      <c r="M52">
        <f ca="1">_xll.EMP($J$38:$J$49,$I$38:$I$49)</f>
        <v>-0.16700268978693275</v>
      </c>
      <c r="N52">
        <f ca="1">_xll.EMP($J$38:$J$49,$I$38:$I$49)</f>
        <v>-0.51774384324960343</v>
      </c>
      <c r="O52">
        <f ca="1">_xll.EMP($J$38:$J$49,$I$38:$I$49)</f>
        <v>-0.14808022119441278</v>
      </c>
      <c r="P52">
        <f ca="1">_xll.EMP($J$38:$J$49,$I$38:$I$49)</f>
        <v>2.3034714358935476E-2</v>
      </c>
    </row>
    <row r="53" spans="9:16" x14ac:dyDescent="0.2">
      <c r="J53" t="str">
        <f ca="1">_xll.VFORMULA(J52)</f>
        <v>=EMP($J$38:$J$49,$I$38:$I$49)</v>
      </c>
      <c r="N53" t="str">
        <f ca="1">_xll.VFORMULA(N52)</f>
        <v>=EMP($J$38:$J$49,$I$38:$I$49)</v>
      </c>
    </row>
    <row r="57" spans="9:16" x14ac:dyDescent="0.2">
      <c r="I57" s="1" t="str">
        <f>_xll.WBNAME()</f>
        <v>L_16_CV_Stationary.xlsx</v>
      </c>
      <c r="J57" s="1"/>
      <c r="K57" s="1"/>
      <c r="L57" s="1" t="str">
        <f ca="1">_xll.WSNAME()</f>
        <v>EMP</v>
      </c>
    </row>
    <row r="58" spans="9:16" x14ac:dyDescent="0.2">
      <c r="I58" s="2" t="s">
        <v>51</v>
      </c>
      <c r="J58">
        <f>J14</f>
        <v>15.559999999999999</v>
      </c>
      <c r="K58">
        <f t="shared" ref="K58:P58" si="2">J58+1</f>
        <v>16.559999999999999</v>
      </c>
      <c r="L58">
        <f t="shared" si="2"/>
        <v>17.559999999999999</v>
      </c>
      <c r="M58">
        <f t="shared" si="2"/>
        <v>18.559999999999999</v>
      </c>
      <c r="N58">
        <f t="shared" si="2"/>
        <v>19.559999999999999</v>
      </c>
      <c r="O58">
        <f t="shared" si="2"/>
        <v>20.56</v>
      </c>
      <c r="P58">
        <f t="shared" si="2"/>
        <v>21.56</v>
      </c>
    </row>
    <row r="59" spans="9:16" x14ac:dyDescent="0.2">
      <c r="J59" t="str">
        <f>J51</f>
        <v>Hist</v>
      </c>
      <c r="K59" s="2" t="s">
        <v>11</v>
      </c>
      <c r="L59" s="2" t="s">
        <v>12</v>
      </c>
      <c r="M59" s="2" t="s">
        <v>13</v>
      </c>
      <c r="N59" s="2" t="s">
        <v>14</v>
      </c>
      <c r="O59" s="2" t="s">
        <v>15</v>
      </c>
      <c r="P59" s="2" t="s">
        <v>16</v>
      </c>
    </row>
    <row r="60" spans="9:16" x14ac:dyDescent="0.2">
      <c r="I60" s="2" t="s">
        <v>52</v>
      </c>
      <c r="J60" s="9">
        <f ca="1">J58*(1+J52)</f>
        <v>9.3713378531538183</v>
      </c>
      <c r="K60" s="9">
        <f t="shared" ref="K60:P60" ca="1" si="3">K58*(1+K52)</f>
        <v>11.811035696597957</v>
      </c>
      <c r="L60" s="9">
        <f t="shared" ca="1" si="3"/>
        <v>9.0853103856172748</v>
      </c>
      <c r="M60" s="9">
        <f t="shared" ca="1" si="3"/>
        <v>15.460430077554527</v>
      </c>
      <c r="N60" s="9">
        <f t="shared" ca="1" si="3"/>
        <v>9.4329304260377569</v>
      </c>
      <c r="O60" s="9">
        <f t="shared" ca="1" si="3"/>
        <v>17.515470652242872</v>
      </c>
      <c r="P60" s="9">
        <f t="shared" ca="1" si="3"/>
        <v>22.056628441578649</v>
      </c>
    </row>
    <row r="61" spans="9:16" x14ac:dyDescent="0.2">
      <c r="I61" s="2"/>
      <c r="J61" s="9"/>
      <c r="K61" s="9"/>
      <c r="L61" s="9"/>
      <c r="M61" s="9"/>
      <c r="N61" s="9"/>
      <c r="O61" s="9"/>
      <c r="P61" s="9"/>
    </row>
    <row r="62" spans="9:16" x14ac:dyDescent="0.2">
      <c r="I62" t="str">
        <f>SimData!A1</f>
        <v>Simetar Simulation Results for 500 Iterations. 9:31:03 AM 10/18/2017 (3 sec.).  © 2016.</v>
      </c>
    </row>
    <row r="63" spans="9:16" x14ac:dyDescent="0.2">
      <c r="I63" t="str">
        <f>SimData!A8</f>
        <v>Iteration</v>
      </c>
      <c r="J63" t="str">
        <f>SimData!W8</f>
        <v>CVS Hist</v>
      </c>
      <c r="K63" t="str">
        <f>SimData!X8</f>
        <v>CVS Year t+1</v>
      </c>
      <c r="L63" t="str">
        <f>SimData!Y8</f>
        <v>CVS Year t+2</v>
      </c>
      <c r="M63" t="str">
        <f>SimData!Z8</f>
        <v>CVS Year t+3</v>
      </c>
      <c r="N63" t="str">
        <f>SimData!AA8</f>
        <v>CVS Year t+4</v>
      </c>
      <c r="O63" t="str">
        <f>SimData!AB8</f>
        <v>CVS Year t+5</v>
      </c>
      <c r="P63" t="str">
        <f>SimData!AC8</f>
        <v>CVS Year t+6</v>
      </c>
    </row>
    <row r="64" spans="9:16" x14ac:dyDescent="0.2">
      <c r="I64" t="str">
        <f>SimData!A3</f>
        <v>Mean</v>
      </c>
      <c r="J64">
        <f>SimData!W3</f>
        <v>15.561452588516389</v>
      </c>
      <c r="K64">
        <f>SimData!X3</f>
        <v>16.559908531553209</v>
      </c>
      <c r="L64">
        <f>SimData!Y3</f>
        <v>17.561675314521676</v>
      </c>
      <c r="M64">
        <f>SimData!Z3</f>
        <v>18.561823641329021</v>
      </c>
      <c r="N64">
        <f>SimData!AA3</f>
        <v>19.560783359829806</v>
      </c>
      <c r="O64">
        <f>SimData!AB3</f>
        <v>20.561476866409858</v>
      </c>
      <c r="P64">
        <f>SimData!AC3</f>
        <v>21.56053460780635</v>
      </c>
    </row>
    <row r="65" spans="9:16" x14ac:dyDescent="0.2">
      <c r="I65" t="str">
        <f>SimData!A4</f>
        <v>StDev</v>
      </c>
      <c r="J65">
        <f>SimData!W4</f>
        <v>8.3486573702505034</v>
      </c>
      <c r="K65">
        <f>SimData!X4</f>
        <v>8.8863662761172062</v>
      </c>
      <c r="L65">
        <f>SimData!Y4</f>
        <v>9.4238791139423359</v>
      </c>
      <c r="M65">
        <f>SimData!Z4</f>
        <v>9.9593494167578029</v>
      </c>
      <c r="N65">
        <f>SimData!AA4</f>
        <v>10.49550408109125</v>
      </c>
      <c r="O65">
        <f>SimData!AB4</f>
        <v>11.031905699760829</v>
      </c>
      <c r="P65">
        <f>SimData!AC4</f>
        <v>11.568388971386618</v>
      </c>
    </row>
    <row r="66" spans="9:16" x14ac:dyDescent="0.2">
      <c r="I66" t="str">
        <f>SimData!A5</f>
        <v>CV</v>
      </c>
      <c r="J66" s="1">
        <f>SimData!W5</f>
        <v>53.649601942760889</v>
      </c>
      <c r="K66" s="1">
        <f>SimData!X5</f>
        <v>53.661928501508001</v>
      </c>
      <c r="L66" s="1">
        <f>SimData!Y5</f>
        <v>53.661617955946205</v>
      </c>
      <c r="M66" s="1">
        <f>SimData!Z5</f>
        <v>53.655015849750399</v>
      </c>
      <c r="N66" s="1">
        <f>SimData!AA5</f>
        <v>53.65584745775012</v>
      </c>
      <c r="O66" s="1">
        <f>SimData!AB5</f>
        <v>53.653274866568758</v>
      </c>
      <c r="P66" s="1">
        <f>SimData!AC5</f>
        <v>53.655390192403168</v>
      </c>
    </row>
    <row r="67" spans="9:16" x14ac:dyDescent="0.2">
      <c r="I67" t="str">
        <f>SimData!A6</f>
        <v>Min</v>
      </c>
      <c r="J67">
        <f>SimData!W6</f>
        <v>-1.5053177223769065E-3</v>
      </c>
      <c r="K67">
        <f>SimData!X6</f>
        <v>-1.6092810045919847E-3</v>
      </c>
      <c r="L67">
        <f>SimData!Y6</f>
        <v>-1.747161401681847E-3</v>
      </c>
      <c r="M67">
        <f>SimData!Z6</f>
        <v>-1.7818581635350482E-3</v>
      </c>
      <c r="N67">
        <f>SimData!AA6</f>
        <v>-1.9005536530094956E-3</v>
      </c>
      <c r="O67">
        <f>SimData!AB6</f>
        <v>-2.0296425036003107E-3</v>
      </c>
      <c r="P67">
        <f>SimData!AC6</f>
        <v>-2.1174082668345574E-3</v>
      </c>
    </row>
    <row r="68" spans="9:16" x14ac:dyDescent="0.2">
      <c r="I68" t="str">
        <f>SimData!A7</f>
        <v>Max</v>
      </c>
      <c r="J68">
        <f>SimData!W7</f>
        <v>30.901518629617566</v>
      </c>
      <c r="K68">
        <f>SimData!X7</f>
        <v>32.887455294263916</v>
      </c>
      <c r="L68">
        <f>SimData!Y7</f>
        <v>34.873423477930181</v>
      </c>
      <c r="M68">
        <f>SimData!Z7</f>
        <v>36.859349695751931</v>
      </c>
      <c r="N68">
        <f>SimData!AA7</f>
        <v>38.845319058697179</v>
      </c>
      <c r="O68">
        <f>SimData!AB7</f>
        <v>40.831262303234887</v>
      </c>
      <c r="P68">
        <f>SimData!AC7</f>
        <v>42.81725712906902</v>
      </c>
    </row>
    <row r="70" spans="9:16" x14ac:dyDescent="0.2">
      <c r="I70" s="2" t="s">
        <v>61</v>
      </c>
    </row>
    <row r="71" spans="9:16" x14ac:dyDescent="0.2">
      <c r="J71" s="8">
        <v>1</v>
      </c>
      <c r="K71" s="8">
        <v>1.5</v>
      </c>
      <c r="L71" s="8">
        <v>1.75</v>
      </c>
      <c r="M71" s="8">
        <v>2</v>
      </c>
      <c r="N71" s="8">
        <v>2.25</v>
      </c>
      <c r="O71" s="8">
        <v>2.5</v>
      </c>
      <c r="P71" s="8">
        <v>3</v>
      </c>
    </row>
    <row r="72" spans="9:16" x14ac:dyDescent="0.2">
      <c r="J72" s="2" t="s">
        <v>53</v>
      </c>
      <c r="K72" s="2" t="s">
        <v>54</v>
      </c>
      <c r="L72" s="2" t="s">
        <v>55</v>
      </c>
      <c r="M72" s="2" t="s">
        <v>56</v>
      </c>
      <c r="N72" s="2" t="s">
        <v>57</v>
      </c>
      <c r="O72" s="2" t="s">
        <v>58</v>
      </c>
      <c r="P72" s="2" t="s">
        <v>59</v>
      </c>
    </row>
    <row r="73" spans="9:16" x14ac:dyDescent="0.2">
      <c r="I73" s="2" t="s">
        <v>76</v>
      </c>
      <c r="J73" s="9">
        <f ca="1">J58*(1+J52*J71)</f>
        <v>9.3713378531538183</v>
      </c>
      <c r="K73" s="9">
        <f t="shared" ref="K73:P73" ca="1" si="4">K58*(1+K52*K71)</f>
        <v>9.4365535448969382</v>
      </c>
      <c r="L73" s="9">
        <f t="shared" ca="1" si="4"/>
        <v>2.7292931748302318</v>
      </c>
      <c r="M73" s="9">
        <f t="shared" ca="1" si="4"/>
        <v>12.360860155109055</v>
      </c>
      <c r="N73" s="9">
        <f t="shared" ca="1" si="4"/>
        <v>-3.2259065414150485</v>
      </c>
      <c r="O73" s="9">
        <f t="shared" ca="1" si="4"/>
        <v>12.948676630607183</v>
      </c>
      <c r="P73" s="9">
        <f t="shared" ca="1" si="4"/>
        <v>23.049885324735946</v>
      </c>
    </row>
    <row r="75" spans="9:16" x14ac:dyDescent="0.2">
      <c r="I75" t="str">
        <f>I62</f>
        <v>Simetar Simulation Results for 500 Iterations. 9:31:03 AM 10/18/2017 (3 sec.).  © 2016.</v>
      </c>
    </row>
    <row r="76" spans="9:16" x14ac:dyDescent="0.2">
      <c r="I76" t="str">
        <f>I63</f>
        <v>Iteration</v>
      </c>
      <c r="J76" t="str">
        <f>SimData!AD8</f>
        <v xml:space="preserve">EMP Hist </v>
      </c>
      <c r="K76" t="str">
        <f>SimData!AE8</f>
        <v>EMP CVS E1</v>
      </c>
      <c r="L76" t="str">
        <f>SimData!AF8</f>
        <v>EMP CVS E2</v>
      </c>
      <c r="M76" t="str">
        <f>SimData!AG8</f>
        <v>EMP CVS E3</v>
      </c>
      <c r="N76" t="str">
        <f>SimData!AH8</f>
        <v>EMP CVS E4</v>
      </c>
      <c r="O76" t="str">
        <f>SimData!AI8</f>
        <v>EMP CVS E5</v>
      </c>
      <c r="P76" t="str">
        <f>SimData!AJ8</f>
        <v>EMP CVS E6</v>
      </c>
    </row>
    <row r="77" spans="9:16" x14ac:dyDescent="0.2">
      <c r="I77" t="str">
        <f>I64</f>
        <v>Mean</v>
      </c>
      <c r="J77">
        <f>SimData!AD3</f>
        <v>15.561452588516389</v>
      </c>
      <c r="K77">
        <f>SimData!AE3</f>
        <v>16.559862797329838</v>
      </c>
      <c r="L77">
        <f>SimData!AF3</f>
        <v>17.562931800412926</v>
      </c>
      <c r="M77">
        <f>SimData!AG3</f>
        <v>18.563647282658078</v>
      </c>
      <c r="N77">
        <f>SimData!AH3</f>
        <v>19.561762559617062</v>
      </c>
      <c r="O77">
        <f>SimData!AI3</f>
        <v>20.563692166024609</v>
      </c>
      <c r="P77">
        <f>SimData!AJ3</f>
        <v>21.561603823419134</v>
      </c>
    </row>
    <row r="78" spans="9:16" x14ac:dyDescent="0.2">
      <c r="I78" t="str">
        <f>I65</f>
        <v>StDev</v>
      </c>
      <c r="J78">
        <f>SimData!AD4</f>
        <v>8.3486573702505034</v>
      </c>
      <c r="K78">
        <f>SimData!AE4</f>
        <v>13.329549414175736</v>
      </c>
      <c r="L78">
        <f>SimData!AF4</f>
        <v>16.491788449399085</v>
      </c>
      <c r="M78">
        <f>SimData!AG4</f>
        <v>19.918698833515521</v>
      </c>
      <c r="N78">
        <f>SimData!AH4</f>
        <v>23.614884182455345</v>
      </c>
      <c r="O78">
        <f>SimData!AI4</f>
        <v>27.579764249402121</v>
      </c>
      <c r="P78">
        <f>SimData!AJ4</f>
        <v>34.70516691415974</v>
      </c>
    </row>
    <row r="79" spans="9:16" x14ac:dyDescent="0.2">
      <c r="I79" t="str">
        <f>I66</f>
        <v>CV</v>
      </c>
      <c r="J79" s="1">
        <f>SimData!AD5</f>
        <v>53.649601942760889</v>
      </c>
      <c r="K79" s="1">
        <f>SimData!AE5</f>
        <v>80.493115053616449</v>
      </c>
      <c r="L79" s="1">
        <f>SimData!AF5</f>
        <v>93.90111307618551</v>
      </c>
      <c r="M79" s="1">
        <f>SimData!AG5</f>
        <v>107.29948985899617</v>
      </c>
      <c r="N79" s="1">
        <f>SimData!AH5</f>
        <v>120.71961363648013</v>
      </c>
      <c r="O79" s="1">
        <f>SimData!AI5</f>
        <v>134.11873717390833</v>
      </c>
      <c r="P79" s="1">
        <f>SimData!AJ5</f>
        <v>160.95818844637489</v>
      </c>
    </row>
    <row r="80" spans="9:16" x14ac:dyDescent="0.2">
      <c r="I80" t="str">
        <f>I67</f>
        <v>Min</v>
      </c>
      <c r="J80">
        <f>SimData!AD6</f>
        <v>-1.5053177223769065E-3</v>
      </c>
      <c r="K80">
        <f>SimData!AE6</f>
        <v>-8.2824139215068868</v>
      </c>
      <c r="L80">
        <f>SimData!AF6</f>
        <v>-13.173057532452944</v>
      </c>
      <c r="M80">
        <f>SimData!AG6</f>
        <v>-18.563563716327067</v>
      </c>
      <c r="N80">
        <f>SimData!AH6</f>
        <v>-24.454276245719271</v>
      </c>
      <c r="O80">
        <f>SimData!AI6</f>
        <v>-30.845074106259002</v>
      </c>
      <c r="P80">
        <f>SimData!AJ6</f>
        <v>-43.126352224800506</v>
      </c>
    </row>
    <row r="81" spans="9:16" x14ac:dyDescent="0.2">
      <c r="I81" t="str">
        <f>I68</f>
        <v>Max</v>
      </c>
      <c r="J81">
        <f>SimData!AD7</f>
        <v>30.901518629617566</v>
      </c>
      <c r="K81">
        <f>SimData!AE7</f>
        <v>41.051182941395879</v>
      </c>
      <c r="L81">
        <f>SimData!AF7</f>
        <v>47.858491086377811</v>
      </c>
      <c r="M81">
        <f>SimData!AG7</f>
        <v>55.158699391503866</v>
      </c>
      <c r="N81">
        <f>SimData!AH7</f>
        <v>62.951967882068665</v>
      </c>
      <c r="O81">
        <f>SimData!AI7</f>
        <v>71.238155758087217</v>
      </c>
      <c r="P81">
        <f>SimData!AJ7</f>
        <v>85.33177138720707</v>
      </c>
    </row>
    <row r="83" spans="9:16" x14ac:dyDescent="0.2">
      <c r="I83" s="2" t="s">
        <v>81</v>
      </c>
      <c r="J83">
        <f>$J$79*J71</f>
        <v>53.649601942760889</v>
      </c>
      <c r="K83">
        <f t="shared" ref="K83:P83" si="5">$J$79*K71</f>
        <v>80.474402914141336</v>
      </c>
      <c r="L83">
        <f t="shared" si="5"/>
        <v>93.88680339983155</v>
      </c>
      <c r="M83">
        <f t="shared" si="5"/>
        <v>107.29920388552178</v>
      </c>
      <c r="N83">
        <f t="shared" si="5"/>
        <v>120.711604371212</v>
      </c>
      <c r="O83">
        <f t="shared" si="5"/>
        <v>134.12400485690222</v>
      </c>
      <c r="P83">
        <f t="shared" si="5"/>
        <v>160.94880582828267</v>
      </c>
    </row>
    <row r="84" spans="9:16" x14ac:dyDescent="0.2">
      <c r="J84" t="str">
        <f ca="1">_xll.VFORMULA(J83)</f>
        <v>=$J$79*J71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SimData</vt:lpstr>
      <vt:lpstr>Normal</vt:lpstr>
      <vt:lpstr>EMP</vt:lpstr>
    </vt:vector>
  </TitlesOfParts>
  <Company>Department of Agricultural Economics at TAMU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Person</cp:lastModifiedBy>
  <dcterms:created xsi:type="dcterms:W3CDTF">2002-12-09T00:37:35Z</dcterms:created>
  <dcterms:modified xsi:type="dcterms:W3CDTF">2017-10-18T14:33:33Z</dcterms:modified>
</cp:coreProperties>
</file>