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6890" windowHeight="11220" activeTab="0"/>
  </bookViews>
  <sheets>
    <sheet name="Sheet1" sheetId="1" r:id="rId1"/>
  </sheets>
  <definedNames>
    <definedName name="_xlnm.Print_Area" localSheetId="0">'Sheet1'!$A$1:$Q$58</definedName>
    <definedName name="solver_adj" localSheetId="0" hidden="1">'Sheet1'!$H$3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'Sheet1'!$B$5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<sst xmlns="http://schemas.openxmlformats.org/spreadsheetml/2006/main" count="13" uniqueCount="12">
  <si>
    <t>Price X</t>
  </si>
  <si>
    <t>Price Y</t>
  </si>
  <si>
    <t>Utility</t>
  </si>
  <si>
    <t>Beta on X</t>
  </si>
  <si>
    <t>Beta on Y</t>
  </si>
  <si>
    <t>Max M</t>
  </si>
  <si>
    <t xml:space="preserve">Change </t>
  </si>
  <si>
    <t>This is the Control Variable</t>
  </si>
  <si>
    <t>This is the Target Variable for the Object Function to be Maximized</t>
  </si>
  <si>
    <t>M = (alpha/2)^1/2 + 2((1-alpha)/3))^1/2</t>
  </si>
  <si>
    <t>Portion Income Spent on X or Alpha</t>
  </si>
  <si>
    <t>Alpha (% of Income spent on X)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</si>
</sst>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65" fontId="3" fillId="0" borderId="10" xfId="0" applyNumberFormat="1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Utility Function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535"/>
          <c:w val="0.93125"/>
          <c:h val="0.74775"/>
        </c:manualLayout>
      </c:layout>
      <c:scatterChart>
        <c:scatterStyle val="line"/>
        <c:varyColors val="0"/>
        <c:ser>
          <c:idx val="0"/>
          <c:order val="0"/>
          <c:tx>
            <c:v>Alpha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Sheet1!$P$8:$P$87</c:f>
              <c:numCache/>
            </c:numRef>
          </c:xVal>
          <c:yVal>
            <c:numRef>
              <c:f>Sheet1!$N$8:$N$87</c:f>
              <c:numCache/>
            </c:numRef>
          </c:yVal>
          <c:smooth val="0"/>
        </c:ser>
        <c:axId val="58076263"/>
        <c:axId val="27164600"/>
      </c:scatterChart>
      <c:valAx>
        <c:axId val="5807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Alpha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64600"/>
        <c:crosses val="autoZero"/>
        <c:crossBetween val="midCat"/>
        <c:dispUnits/>
      </c:valAx>
      <c:valAx>
        <c:axId val="27164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762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6</xdr:row>
      <xdr:rowOff>152400</xdr:rowOff>
    </xdr:from>
    <xdr:to>
      <xdr:col>12</xdr:col>
      <xdr:colOff>485775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676650" y="1162050"/>
        <a:ext cx="4657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7</xdr:row>
      <xdr:rowOff>19050</xdr:rowOff>
    </xdr:from>
    <xdr:to>
      <xdr:col>5</xdr:col>
      <xdr:colOff>9525</xdr:colOff>
      <xdr:row>28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90625"/>
          <a:ext cx="32861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tabSelected="1" zoomScalePageLayoutView="0" workbookViewId="0" topLeftCell="A1">
      <selection activeCell="S29" sqref="S29"/>
    </sheetView>
  </sheetViews>
  <sheetFormatPr defaultColWidth="9.140625" defaultRowHeight="12.75"/>
  <cols>
    <col min="5" max="5" width="12.57421875" style="0" customWidth="1"/>
    <col min="8" max="8" width="13.7109375" style="0" customWidth="1"/>
  </cols>
  <sheetData>
    <row r="1" ht="12.75">
      <c r="A1" s="1" t="str">
        <f>_XLL.WBNAME()</f>
        <v>L_17_OCT_Utility_Maximizer.xls</v>
      </c>
    </row>
    <row r="2" spans="1:8" s="1" customFormat="1" ht="13.5" thickBot="1">
      <c r="A2" s="1" t="s">
        <v>0</v>
      </c>
      <c r="B2" s="1" t="s">
        <v>1</v>
      </c>
      <c r="D2" s="1" t="s">
        <v>2</v>
      </c>
      <c r="E2" s="1" t="s">
        <v>3</v>
      </c>
      <c r="F2" s="1" t="s">
        <v>4</v>
      </c>
      <c r="H2" s="1" t="s">
        <v>10</v>
      </c>
    </row>
    <row r="3" spans="1:15" ht="13.5" thickBot="1">
      <c r="A3">
        <v>2</v>
      </c>
      <c r="B3">
        <v>3</v>
      </c>
      <c r="D3">
        <v>2</v>
      </c>
      <c r="E3">
        <v>0.5</v>
      </c>
      <c r="F3">
        <v>0.5</v>
      </c>
      <c r="H3" s="3">
        <v>0.2727272672390706</v>
      </c>
      <c r="I3" t="s">
        <v>7</v>
      </c>
      <c r="N3" t="s">
        <v>6</v>
      </c>
      <c r="O3">
        <v>0.01</v>
      </c>
    </row>
    <row r="4" ht="13.5" thickBot="1"/>
    <row r="5" spans="1:14" ht="13.5" thickBot="1">
      <c r="A5" t="s">
        <v>5</v>
      </c>
      <c r="B5" s="2">
        <f>(($H$3/$A$3)^$E$3+$D$3*((1-$H$3)/$B$3)^$F$3)</f>
        <v>1.35400640077266</v>
      </c>
      <c r="C5" s="1" t="s">
        <v>8</v>
      </c>
      <c r="N5" t="s">
        <v>2</v>
      </c>
    </row>
    <row r="6" spans="2:14" ht="12.75">
      <c r="B6" s="1" t="str">
        <f>_XLL.VFORMULA(B5)</f>
        <v>=(($H$3/$A$3)^$E$3+$D$3*((1-$H$3)/$B$3)^$F$3)</v>
      </c>
      <c r="N6" t="str">
        <f>_XLL.VFORMULA(N8)</f>
        <v>=(P8/$A$3)^$E$3+$D$3*((1-P8)/$B$3)^$F$3</v>
      </c>
    </row>
    <row r="7" spans="2:16" ht="12.75">
      <c r="B7" t="s">
        <v>9</v>
      </c>
      <c r="P7" s="4" t="s">
        <v>11</v>
      </c>
    </row>
    <row r="8" spans="14:17" ht="12.75">
      <c r="N8">
        <f>(P8/$A$3)^$E$3+$D$3*((1-P8)/$B$3)^$F$3</f>
        <v>1.1547005383792515</v>
      </c>
      <c r="P8">
        <v>0</v>
      </c>
      <c r="Q8" t="str">
        <f>_XLL.VFORMULA(P8)</f>
        <v>0</v>
      </c>
    </row>
    <row r="9" spans="14:17" ht="12.75">
      <c r="N9">
        <f>(P9/$A$3)^$E$3+$D$3*((1-P9)/$B$3)^$F$3</f>
        <v>1.2196232074262605</v>
      </c>
      <c r="P9">
        <f>P8+$O$3</f>
        <v>0.01</v>
      </c>
      <c r="Q9" t="str">
        <f>_XLL.VFORMULA(P9)</f>
        <v>=P8+$O$3</v>
      </c>
    </row>
    <row r="10" spans="14:17" ht="12.75">
      <c r="N10">
        <f>(P10/$A$3)^$E$3+$D$3*((1-P10)/$B$3)^$F$3</f>
        <v>1.2430952132988164</v>
      </c>
      <c r="P10">
        <f>P9+$O$3</f>
        <v>0.02</v>
      </c>
      <c r="Q10" t="str">
        <f>_XLL.VFORMULA(P10)</f>
        <v>=P9+$O$3</v>
      </c>
    </row>
    <row r="11" spans="14:17" ht="12.75">
      <c r="N11">
        <f>(P11/$A$3)^$E$3+$D$3*((1-P11)/$B$3)^$F$3</f>
        <v>1.2597226277546243</v>
      </c>
      <c r="P11">
        <f>P10+$O$3</f>
        <v>0.03</v>
      </c>
      <c r="Q11" t="str">
        <f>_XLL.VFORMULA(P11)</f>
        <v>=P10+$O$3</v>
      </c>
    </row>
    <row r="12" spans="14:17" ht="12.75">
      <c r="N12">
        <f>(P12/$A$3)^$E$3+$D$3*((1-P12)/$B$3)^$F$3</f>
        <v>1.2727922061357855</v>
      </c>
      <c r="P12">
        <f>P11+$O$3</f>
        <v>0.04</v>
      </c>
      <c r="Q12" t="str">
        <f>_XLL.VFORMULA(P12)</f>
        <v>=P11+$O$3</v>
      </c>
    </row>
    <row r="13" spans="14:16" ht="12.75">
      <c r="N13">
        <f>(P13/$A$3)^$E$3+$D$3*((1-P13)/$B$3)^$F$3</f>
        <v>1.2835767507506946</v>
      </c>
      <c r="P13">
        <f>P12+$O$3</f>
        <v>0.05</v>
      </c>
    </row>
    <row r="14" spans="14:16" ht="12.75">
      <c r="N14">
        <f>(P14/$A$3)^$E$3+$D$3*((1-P14)/$B$3)^$F$3</f>
        <v>1.2927287890066652</v>
      </c>
      <c r="P14">
        <f>P13+$O$3</f>
        <v>0.060000000000000005</v>
      </c>
    </row>
    <row r="15" spans="14:16" ht="12.75">
      <c r="N15">
        <f>(P15/$A$3)^$E$3+$D$3*((1-P15)/$B$3)^$F$3</f>
        <v>1.3006357419047014</v>
      </c>
      <c r="P15">
        <f>P14+$O$3</f>
        <v>0.07</v>
      </c>
    </row>
    <row r="16" spans="14:16" ht="12.75">
      <c r="N16">
        <f>(P16/$A$3)^$E$3+$D$3*((1-P16)/$B$3)^$F$3</f>
        <v>1.3075498483890766</v>
      </c>
      <c r="P16">
        <f>P15+$O$3</f>
        <v>0.08</v>
      </c>
    </row>
    <row r="17" spans="14:16" ht="12.75">
      <c r="N17">
        <f>(P17/$A$3)^$E$3+$D$3*((1-P17)/$B$3)^$F$3</f>
        <v>1.3136461438131848</v>
      </c>
      <c r="P17">
        <f>P16+$O$3</f>
        <v>0.09</v>
      </c>
    </row>
    <row r="18" spans="14:16" ht="12.75">
      <c r="N18">
        <f>(P18/$A$3)^$E$3+$D$3*((1-P18)/$B$3)^$F$3</f>
        <v>1.319051912760311</v>
      </c>
      <c r="P18">
        <f>P17+$O$3</f>
        <v>0.09999999999999999</v>
      </c>
    </row>
    <row r="19" spans="14:16" ht="12.75">
      <c r="N19">
        <f>(P19/$A$3)^$E$3+$D$3*((1-P19)/$B$3)^$F$3</f>
        <v>1.3238630972157177</v>
      </c>
      <c r="P19">
        <f>P18+$O$3</f>
        <v>0.10999999999999999</v>
      </c>
    </row>
    <row r="20" spans="14:16" ht="12.75">
      <c r="N20">
        <f>(P20/$A$3)^$E$3+$D$3*((1-P20)/$B$3)^$F$3</f>
        <v>1.3281540948964459</v>
      </c>
      <c r="P20">
        <f>P19+$O$3</f>
        <v>0.11999999999999998</v>
      </c>
    </row>
    <row r="21" spans="14:16" ht="12.75">
      <c r="N21">
        <f>(P21/$A$3)^$E$3+$D$3*((1-P21)/$B$3)^$F$3</f>
        <v>1.33198393710654</v>
      </c>
      <c r="P21">
        <f>P20+$O$3</f>
        <v>0.12999999999999998</v>
      </c>
    </row>
    <row r="22" spans="14:16" ht="12.75">
      <c r="N22">
        <f>(P22/$A$3)^$E$3+$D$3*((1-P22)/$B$3)^$F$3</f>
        <v>1.3354003580537264</v>
      </c>
      <c r="P22">
        <f>P21+$O$3</f>
        <v>0.13999999999999999</v>
      </c>
    </row>
    <row r="23" spans="14:16" ht="12.75">
      <c r="N23">
        <f>(P23/$A$3)^$E$3+$D$3*((1-P23)/$B$3)^$F$3</f>
        <v>1.3384425735973373</v>
      </c>
      <c r="P23">
        <f>P22+$O$3</f>
        <v>0.15</v>
      </c>
    </row>
    <row r="24" spans="14:16" ht="12.75">
      <c r="N24">
        <f>(P24/$A$3)^$E$3+$D$3*((1-P24)/$B$3)^$F$3</f>
        <v>1.341143236900455</v>
      </c>
      <c r="P24">
        <f>P23+$O$3</f>
        <v>0.16</v>
      </c>
    </row>
    <row r="25" spans="14:16" ht="12.75">
      <c r="N25">
        <f>(P25/$A$3)^$E$3+$D$3*((1-P25)/$B$3)^$F$3</f>
        <v>1.3435298506128983</v>
      </c>
      <c r="P25">
        <f>P24+$O$3</f>
        <v>0.17</v>
      </c>
    </row>
    <row r="26" spans="14:16" ht="12.75">
      <c r="N26">
        <f>(P26/$A$3)^$E$3+$D$3*((1-P26)/$B$3)^$F$3</f>
        <v>1.3456258094238749</v>
      </c>
      <c r="P26">
        <f>P25+$O$3</f>
        <v>0.18000000000000002</v>
      </c>
    </row>
    <row r="27" spans="14:16" ht="12.75">
      <c r="N27">
        <f>(P27/$A$3)^$E$3+$D$3*((1-P27)/$B$3)^$F$3</f>
        <v>1.347451184689775</v>
      </c>
      <c r="P27">
        <f>P26+$O$3</f>
        <v>0.19000000000000003</v>
      </c>
    </row>
    <row r="28" spans="14:16" ht="12.75">
      <c r="N28">
        <f>(P28/$A$3)^$E$3+$D$3*((1-P28)/$B$3)^$F$3</f>
        <v>1.3490233250054824</v>
      </c>
      <c r="P28">
        <f>P27+$O$3</f>
        <v>0.20000000000000004</v>
      </c>
    </row>
    <row r="29" spans="14:16" ht="12.75">
      <c r="N29">
        <f>(P29/$A$3)^$E$3+$D$3*((1-P29)/$B$3)^$F$3</f>
        <v>1.3503573228097698</v>
      </c>
      <c r="P29">
        <f>P28+$O$3</f>
        <v>0.21000000000000005</v>
      </c>
    </row>
    <row r="30" spans="14:16" ht="12.75">
      <c r="N30">
        <f>(P30/$A$3)^$E$3+$D$3*((1-P30)/$B$3)^$F$3</f>
        <v>1.3514663817540968</v>
      </c>
      <c r="P30">
        <f>P29+$O$3</f>
        <v>0.22000000000000006</v>
      </c>
    </row>
    <row r="31" spans="14:16" ht="12.75">
      <c r="N31">
        <f>(P31/$A$3)^$E$3+$D$3*((1-P31)/$B$3)^$F$3</f>
        <v>1.3523621093943077</v>
      </c>
      <c r="P31">
        <f>P30+$O$3</f>
        <v>0.23000000000000007</v>
      </c>
    </row>
    <row r="32" spans="14:16" ht="12.75">
      <c r="N32">
        <f>(P32/$A$3)^$E$3+$D$3*((1-P32)/$B$3)^$F$3</f>
        <v>1.3530547528832089</v>
      </c>
      <c r="P32">
        <f>P31+$O$3</f>
        <v>0.24000000000000007</v>
      </c>
    </row>
    <row r="33" spans="14:16" ht="12.75">
      <c r="N33">
        <f>(P33/$A$3)^$E$3+$D$3*((1-P33)/$B$3)^$F$3</f>
        <v>1.3535533905932737</v>
      </c>
      <c r="P33">
        <f>P32+$O$3</f>
        <v>0.25000000000000006</v>
      </c>
    </row>
    <row r="34" spans="14:16" ht="12.75">
      <c r="N34">
        <f>(P34/$A$3)^$E$3+$D$3*((1-P34)/$B$3)^$F$3</f>
        <v>1.353866089263155</v>
      </c>
      <c r="P34">
        <f>P33+$O$3</f>
        <v>0.26000000000000006</v>
      </c>
    </row>
    <row r="35" spans="14:16" ht="12.75">
      <c r="N35">
        <f>(P35/$A$3)^$E$3+$D$3*((1-P35)/$B$3)^$F$3</f>
        <v>1.3540000338807263</v>
      </c>
      <c r="P35">
        <f>P34+$O$3</f>
        <v>0.2700000000000001</v>
      </c>
    </row>
    <row r="36" spans="14:16" ht="12.75">
      <c r="N36">
        <f>(P36/$A$3)^$E$3+$D$3*((1-P36)/$B$3)^$F$3</f>
        <v>1.3539616357906654</v>
      </c>
      <c r="P36">
        <f>P35+$O$3</f>
        <v>0.2800000000000001</v>
      </c>
    </row>
    <row r="37" spans="14:16" ht="12.75">
      <c r="N37">
        <f>(P37/$A$3)^$E$3+$D$3*((1-P37)/$B$3)^$F$3</f>
        <v>1.3537566232482905</v>
      </c>
      <c r="P37">
        <f>P36+$O$3</f>
        <v>0.2900000000000001</v>
      </c>
    </row>
    <row r="38" spans="14:16" ht="12.75">
      <c r="N38">
        <f>(P38/$A$3)^$E$3+$D$3*((1-P38)/$B$3)^$F$3</f>
        <v>1.3533901177000376</v>
      </c>
      <c r="P38">
        <f>P37+$O$3</f>
        <v>0.3000000000000001</v>
      </c>
    </row>
    <row r="39" spans="14:16" ht="12.75">
      <c r="N39">
        <f>(P39/$A$3)^$E$3+$D$3*((1-P39)/$B$3)^$F$3</f>
        <v>1.3528666983631346</v>
      </c>
      <c r="P39">
        <f>P38+$O$3</f>
        <v>0.3100000000000001</v>
      </c>
    </row>
    <row r="40" spans="14:16" ht="12.75">
      <c r="N40">
        <f>(P40/$A$3)^$E$3+$D$3*((1-P40)/$B$3)^$F$3</f>
        <v>1.3521904571390466</v>
      </c>
      <c r="P40">
        <f>P39+$O$3</f>
        <v>0.3200000000000001</v>
      </c>
    </row>
    <row r="41" spans="14:16" ht="12.75">
      <c r="N41">
        <f>(P41/$A$3)^$E$3+$D$3*((1-P41)/$B$3)^$F$3</f>
        <v>1.3513650454823196</v>
      </c>
      <c r="P41">
        <f>P40+$O$3</f>
        <v>0.3300000000000001</v>
      </c>
    </row>
    <row r="42" spans="14:16" ht="12.75">
      <c r="N42">
        <f>(P42/$A$3)^$E$3+$D$3*((1-P42)/$B$3)^$F$3</f>
        <v>1.350393714526452</v>
      </c>
      <c r="P42">
        <f>P41+$O$3</f>
        <v>0.34000000000000014</v>
      </c>
    </row>
    <row r="43" spans="14:16" ht="12.75">
      <c r="N43">
        <f>(P43/$A$3)^$E$3+$D$3*((1-P43)/$B$3)^$F$3</f>
        <v>1.3492793495183006</v>
      </c>
      <c r="P43">
        <f>P42+$O$3</f>
        <v>0.35000000000000014</v>
      </c>
    </row>
    <row r="44" spans="14:16" ht="12.75">
      <c r="N44">
        <f>(P44/$A$3)^$E$3+$D$3*((1-P44)/$B$3)^$F$3</f>
        <v>1.3480244994153296</v>
      </c>
      <c r="P44">
        <f>P43+$O$3</f>
        <v>0.36000000000000015</v>
      </c>
    </row>
    <row r="45" spans="14:16" ht="12.75">
      <c r="N45">
        <f>(P45/$A$3)^$E$3+$D$3*((1-P45)/$B$3)^$F$3</f>
        <v>1.3466314023432993</v>
      </c>
      <c r="P45">
        <f>P44+$O$3</f>
        <v>0.37000000000000016</v>
      </c>
    </row>
    <row r="46" spans="14:16" ht="12.75">
      <c r="N46">
        <f>(P46/$A$3)^$E$3+$D$3*((1-P46)/$B$3)^$F$3</f>
        <v>1.345102007486458</v>
      </c>
      <c r="P46">
        <f>P45+$O$3</f>
        <v>0.38000000000000017</v>
      </c>
    </row>
    <row r="47" spans="14:16" ht="12.75">
      <c r="N47">
        <f>(P47/$A$3)^$E$3+$D$3*((1-P47)/$B$3)^$F$3</f>
        <v>1.343437993880971</v>
      </c>
      <c r="P47">
        <f>P46+$O$3</f>
        <v>0.3900000000000002</v>
      </c>
    </row>
    <row r="48" spans="14:16" ht="12.75">
      <c r="N48">
        <f>(P48/$A$3)^$E$3+$D$3*((1-P48)/$B$3)^$F$3</f>
        <v>1.3416407864998738</v>
      </c>
      <c r="P48">
        <f>P47+$O$3</f>
        <v>0.4000000000000002</v>
      </c>
    </row>
    <row r="49" spans="14:16" ht="12.75">
      <c r="N49">
        <f>(P49/$A$3)^$E$3+$D$3*((1-P49)/$B$3)^$F$3</f>
        <v>1.339711569950209</v>
      </c>
      <c r="P49">
        <f>P48+$O$3</f>
        <v>0.4100000000000002</v>
      </c>
    </row>
    <row r="50" spans="14:16" ht="12.75">
      <c r="N50">
        <f>(P50/$A$3)^$E$3+$D$3*((1-P50)/$B$3)^$F$3</f>
        <v>1.337651300047112</v>
      </c>
      <c r="P50">
        <f>P49+$O$3</f>
        <v>0.4200000000000002</v>
      </c>
    </row>
    <row r="51" spans="14:16" ht="12.75">
      <c r="N51">
        <f>(P51/$A$3)^$E$3+$D$3*((1-P51)/$B$3)^$F$3</f>
        <v>1.3354607134829197</v>
      </c>
      <c r="P51">
        <f>P50+$O$3</f>
        <v>0.4300000000000002</v>
      </c>
    </row>
    <row r="52" spans="14:16" ht="12.75">
      <c r="N52">
        <f>(P52/$A$3)^$E$3+$D$3*((1-P52)/$B$3)^$F$3</f>
        <v>1.3331403357700577</v>
      </c>
      <c r="P52">
        <f>P51+$O$3</f>
        <v>0.4400000000000002</v>
      </c>
    </row>
    <row r="53" spans="14:16" ht="12.75">
      <c r="N53">
        <f>(P53/$A$3)^$E$3+$D$3*((1-P53)/$B$3)^$F$3</f>
        <v>1.330690487602932</v>
      </c>
      <c r="P53">
        <f>P52+$O$3</f>
        <v>0.45000000000000023</v>
      </c>
    </row>
    <row r="54" spans="14:16" ht="12.75">
      <c r="N54">
        <f>(P54/$A$3)^$E$3+$D$3*((1-P54)/$B$3)^$F$3</f>
        <v>1.328111289755129</v>
      </c>
      <c r="P54">
        <f>P53+$O$3</f>
        <v>0.46000000000000024</v>
      </c>
    </row>
    <row r="55" spans="14:16" ht="12.75">
      <c r="N55">
        <f>(P55/$A$3)^$E$3+$D$3*((1-P55)/$B$3)^$F$3</f>
        <v>1.3254026666028658</v>
      </c>
      <c r="P55">
        <f>P54+$O$3</f>
        <v>0.47000000000000025</v>
      </c>
    </row>
    <row r="56" spans="14:16" ht="12.75">
      <c r="N56">
        <f>(P56/$A$3)^$E$3+$D$3*((1-P56)/$B$3)^$F$3</f>
        <v>1.3225643483430887</v>
      </c>
      <c r="P56">
        <f>P55+$O$3</f>
        <v>0.48000000000000026</v>
      </c>
    </row>
    <row r="57" spans="14:16" ht="12.75">
      <c r="N57">
        <f>(P57/$A$3)^$E$3+$D$3*((1-P57)/$B$3)^$F$3</f>
        <v>1.3195958719541152</v>
      </c>
      <c r="P57">
        <f>P56+$O$3</f>
        <v>0.49000000000000027</v>
      </c>
    </row>
    <row r="58" spans="14:16" ht="12.75">
      <c r="N58">
        <f>(P58/$A$3)^$E$3+$D$3*((1-P58)/$B$3)^$F$3</f>
        <v>1.316496580927726</v>
      </c>
      <c r="P58">
        <f>P57+$O$3</f>
        <v>0.5000000000000002</v>
      </c>
    </row>
    <row r="59" spans="14:16" ht="12.75">
      <c r="N59">
        <f>(P59/$A$3)^$E$3+$D$3*((1-P59)/$B$3)^$F$3</f>
        <v>1.3132656237835798</v>
      </c>
      <c r="P59">
        <f>P58+$O$3</f>
        <v>0.5100000000000002</v>
      </c>
    </row>
    <row r="60" spans="14:16" ht="12.75">
      <c r="N60">
        <f>(P60/$A$3)^$E$3+$D$3*((1-P60)/$B$3)^$F$3</f>
        <v>1.3099019513592784</v>
      </c>
      <c r="P60">
        <f>P59+$O$3</f>
        <v>0.5200000000000002</v>
      </c>
    </row>
    <row r="61" spans="14:16" ht="12.75">
      <c r="N61">
        <f>(P61/$A$3)^$E$3+$D$3*((1-P61)/$B$3)^$F$3</f>
        <v>1.3064043128518779</v>
      </c>
      <c r="P61">
        <f>P60+$O$3</f>
        <v>0.5300000000000002</v>
      </c>
    </row>
    <row r="62" spans="14:16" ht="12.75">
      <c r="N62">
        <f>(P62/$A$3)^$E$3+$D$3*((1-P62)/$B$3)^$F$3</f>
        <v>1.302771250568712</v>
      </c>
      <c r="P62">
        <f>P61+$O$3</f>
        <v>0.5400000000000003</v>
      </c>
    </row>
    <row r="63" spans="14:16" ht="12.75">
      <c r="N63">
        <f>(P63/$A$3)^$E$3+$D$3*((1-P63)/$B$3)^$F$3</f>
        <v>1.299001093326559</v>
      </c>
      <c r="P63">
        <f>P62+$O$3</f>
        <v>0.5500000000000003</v>
      </c>
    </row>
    <row r="64" spans="14:16" ht="12.75">
      <c r="N64">
        <f>(P64/$A$3)^$E$3+$D$3*((1-P64)/$B$3)^$F$3</f>
        <v>1.2950919484179886</v>
      </c>
      <c r="P64">
        <f>P63+$O$3</f>
        <v>0.5600000000000003</v>
      </c>
    </row>
    <row r="65" spans="14:16" ht="12.75">
      <c r="N65">
        <f>(P65/$A$3)^$E$3+$D$3*((1-P65)/$B$3)^$F$3</f>
        <v>1.291041692041602</v>
      </c>
      <c r="P65">
        <f>P64+$O$3</f>
        <v>0.5700000000000003</v>
      </c>
    </row>
    <row r="66" spans="14:16" ht="12.75">
      <c r="N66">
        <f>(P66/$A$3)^$E$3+$D$3*((1-P66)/$B$3)^$F$3</f>
        <v>1.2868479580682384</v>
      </c>
      <c r="P66">
        <f>P65+$O$3</f>
        <v>0.5800000000000003</v>
      </c>
    </row>
    <row r="67" spans="14:16" ht="12.75">
      <c r="N67">
        <f>(P67/$A$3)^$E$3+$D$3*((1-P67)/$B$3)^$F$3</f>
        <v>1.2825081249873052</v>
      </c>
      <c r="P67">
        <f>P66+$O$3</f>
        <v>0.5900000000000003</v>
      </c>
    </row>
    <row r="68" spans="14:16" ht="12.75">
      <c r="N68">
        <f>(P68/$A$3)^$E$3+$D$3*((1-P68)/$B$3)^$F$3</f>
        <v>1.2780193008453875</v>
      </c>
      <c r="P68">
        <f>P67+$O$3</f>
        <v>0.6000000000000003</v>
      </c>
    </row>
    <row r="69" spans="14:16" ht="12.75">
      <c r="N69">
        <f>(P69/$A$3)^$E$3+$D$3*((1-P69)/$B$3)^$F$3</f>
        <v>1.2733783059521606</v>
      </c>
      <c r="P69">
        <f>P68+$O$3</f>
        <v>0.6100000000000003</v>
      </c>
    </row>
    <row r="70" spans="14:16" ht="12.75">
      <c r="N70">
        <f>(P70/$A$3)^$E$3+$D$3*((1-P70)/$B$3)^$F$3</f>
        <v>1.2685816530850893</v>
      </c>
      <c r="P70">
        <f>P69+$O$3</f>
        <v>0.6200000000000003</v>
      </c>
    </row>
    <row r="71" spans="14:16" ht="12.75">
      <c r="N71">
        <f>(P71/$A$3)^$E$3+$D$3*((1-P71)/$B$3)^$F$3</f>
        <v>1.2636255248729404</v>
      </c>
      <c r="P71">
        <f>P70+$O$3</f>
        <v>0.6300000000000003</v>
      </c>
    </row>
    <row r="72" spans="14:16" ht="12.75">
      <c r="N72">
        <f>(P72/$A$3)^$E$3+$D$3*((1-P72)/$B$3)^$F$3</f>
        <v>1.2585057479767887</v>
      </c>
      <c r="P72">
        <f>P71+$O$3</f>
        <v>0.6400000000000003</v>
      </c>
    </row>
    <row r="73" spans="14:16" ht="12.75">
      <c r="N73">
        <f>(P73/$A$3)^$E$3+$D$3*((1-P73)/$B$3)^$F$3</f>
        <v>1.253217763613542</v>
      </c>
      <c r="P73">
        <f>P72+$O$3</f>
        <v>0.6500000000000004</v>
      </c>
    </row>
    <row r="74" spans="14:16" ht="12.75">
      <c r="N74">
        <f>(P74/$A$3)^$E$3+$D$3*((1-P74)/$B$3)^$F$3</f>
        <v>1.2477565938779414</v>
      </c>
      <c r="P74">
        <f>P73+$O$3</f>
        <v>0.6600000000000004</v>
      </c>
    </row>
    <row r="75" spans="14:16" ht="12.75">
      <c r="N75">
        <f>(P75/$A$3)^$E$3+$D$3*((1-P75)/$B$3)^$F$3</f>
        <v>1.2421168032105911</v>
      </c>
      <c r="P75">
        <f>P74+$O$3</f>
        <v>0.6700000000000004</v>
      </c>
    </row>
    <row r="76" spans="14:16" ht="12.75">
      <c r="N76">
        <f>(P76/$A$3)^$E$3+$D$3*((1-P76)/$B$3)^$F$3</f>
        <v>1.2362924542267106</v>
      </c>
      <c r="P76">
        <f>P75+$O$3</f>
        <v>0.6800000000000004</v>
      </c>
    </row>
    <row r="77" spans="14:16" ht="12.75">
      <c r="N77">
        <f>(P77/$A$3)^$E$3+$D$3*((1-P77)/$B$3)^$F$3</f>
        <v>1.2302770569563999</v>
      </c>
      <c r="P77">
        <f>P76+$O$3</f>
        <v>0.6900000000000004</v>
      </c>
    </row>
    <row r="78" spans="14:16" ht="12.75">
      <c r="N78">
        <f>(P78/$A$3)^$E$3+$D$3*((1-P78)/$B$3)^$F$3</f>
        <v>1.2240635103436373</v>
      </c>
      <c r="P78">
        <f>P77+$O$3</f>
        <v>0.7000000000000004</v>
      </c>
    </row>
    <row r="79" spans="14:16" ht="12.75">
      <c r="N79">
        <f>(P79/$A$3)^$E$3+$D$3*((1-P79)/$B$3)^$F$3</f>
        <v>1.21764403459657</v>
      </c>
      <c r="P79">
        <f>P78+$O$3</f>
        <v>0.7100000000000004</v>
      </c>
    </row>
    <row r="80" spans="14:16" ht="12.75">
      <c r="N80">
        <f>(P80/$A$3)^$E$3+$D$3*((1-P80)/$B$3)^$F$3</f>
        <v>1.2110100926607785</v>
      </c>
      <c r="P80">
        <f>P79+$O$3</f>
        <v>0.7200000000000004</v>
      </c>
    </row>
    <row r="81" spans="14:16" ht="12.75">
      <c r="N81">
        <f>(P81/$A$3)^$E$3+$D$3*((1-P81)/$B$3)^$F$3</f>
        <v>1.2041522986797282</v>
      </c>
      <c r="P81">
        <f>P80+$O$3</f>
        <v>0.7300000000000004</v>
      </c>
    </row>
    <row r="82" spans="14:16" ht="12.75">
      <c r="N82">
        <f>(P82/$A$3)^$E$3+$D$3*((1-P82)/$B$3)^$F$3</f>
        <v>1.1970603107850115</v>
      </c>
      <c r="P82">
        <f>P81+$O$3</f>
        <v>0.7400000000000004</v>
      </c>
    </row>
    <row r="83" spans="14:16" ht="12.75">
      <c r="N83">
        <f>(P83/$A$3)^$E$3+$D$3*((1-P83)/$B$3)^$F$3</f>
        <v>1.18972270488542</v>
      </c>
      <c r="P83">
        <f>P82+$O$3</f>
        <v>0.7500000000000004</v>
      </c>
    </row>
    <row r="84" spans="14:16" ht="12.75">
      <c r="N84">
        <f>(P84/$A$3)^$E$3+$D$3*((1-P84)/$B$3)^$F$3</f>
        <v>1.1821268252461352</v>
      </c>
      <c r="P84">
        <f>P83+$O$3</f>
        <v>0.7600000000000005</v>
      </c>
    </row>
    <row r="85" spans="14:16" ht="12.75">
      <c r="N85">
        <f>(P85/$A$3)^$E$3+$D$3*((1-P85)/$B$3)^$F$3</f>
        <v>1.1742586064940808</v>
      </c>
      <c r="P85">
        <f>P84+$O$3</f>
        <v>0.7700000000000005</v>
      </c>
    </row>
    <row r="86" spans="14:16" ht="12.75">
      <c r="N86">
        <f>(P86/$A$3)^$E$3+$D$3*((1-P86)/$B$3)^$F$3</f>
        <v>1.1661023601489036</v>
      </c>
      <c r="P86">
        <f>P85+$O$3</f>
        <v>0.7800000000000005</v>
      </c>
    </row>
    <row r="87" spans="14:16" ht="12.75">
      <c r="N87">
        <f>(P87/$A$3)^$E$3+$D$3*((1-P87)/$B$3)^$F$3</f>
        <v>1.1576405167117443</v>
      </c>
      <c r="P87">
        <f>P86+$O$3</f>
        <v>0.7900000000000005</v>
      </c>
    </row>
    <row r="88" spans="14:16" ht="12.75">
      <c r="N88">
        <f>(P88/$A$3)^$E$3+$D$3*((1-P88)/$B$3)^$F$3</f>
        <v>1.1488533115279977</v>
      </c>
      <c r="P88">
        <f>P87+$O$3</f>
        <v>0.8000000000000005</v>
      </c>
    </row>
    <row r="89" spans="14:16" ht="12.75">
      <c r="N89">
        <f>(P89/$A$3)^$E$3+$D$3*((1-P89)/$B$3)^$F$3</f>
        <v>1.139718398752609</v>
      </c>
      <c r="P89">
        <f>P88+$O$3</f>
        <v>0.8100000000000005</v>
      </c>
    </row>
    <row r="90" spans="14:16" ht="12.75">
      <c r="N90">
        <f>(P90/$A$3)^$E$3+$D$3*((1-P90)/$B$3)^$F$3</f>
        <v>1.1302103722999202</v>
      </c>
      <c r="P90">
        <f>P89+$O$3</f>
        <v>0.8200000000000005</v>
      </c>
    </row>
    <row r="91" spans="14:16" ht="12.75">
      <c r="N91">
        <f>(P91/$A$3)^$E$3+$D$3*((1-P91)/$B$3)^$F$3</f>
        <v>1.120300164905779</v>
      </c>
      <c r="P91">
        <f>P90+$O$3</f>
        <v>0.8300000000000005</v>
      </c>
    </row>
    <row r="92" spans="14:16" ht="12.75">
      <c r="N92">
        <f>(P92/$A$3)^$E$3+$D$3*((1-P92)/$B$3)^$F$3</f>
        <v>1.109954285192486</v>
      </c>
      <c r="P92">
        <f>P91+$O$3</f>
        <v>0.8400000000000005</v>
      </c>
    </row>
    <row r="93" spans="14:16" ht="12.75">
      <c r="N93">
        <f>(P93/$A$3)^$E$3+$D$3*((1-P93)/$B$3)^$F$3</f>
        <v>1.0991338360202223</v>
      </c>
      <c r="P93">
        <f>P92+$O$3</f>
        <v>0.8500000000000005</v>
      </c>
    </row>
    <row r="94" spans="14:16" ht="12.75">
      <c r="N94">
        <f>(P94/$A$3)^$E$3+$D$3*((1-P94)/$B$3)^$F$3</f>
        <v>1.087793232324057</v>
      </c>
      <c r="P94">
        <f>P93+$O$3</f>
        <v>0.8600000000000005</v>
      </c>
    </row>
    <row r="95" spans="14:16" ht="12.75">
      <c r="N95">
        <f>(P95/$A$3)^$E$3+$D$3*((1-P95)/$B$3)^$F$3</f>
        <v>1.0758784978068718</v>
      </c>
      <c r="P95">
        <f>P94+$O$3</f>
        <v>0.8700000000000006</v>
      </c>
    </row>
    <row r="96" spans="14:16" ht="12.75">
      <c r="N96">
        <f>(P96/$A$3)^$E$3+$D$3*((1-P96)/$B$3)^$F$3</f>
        <v>1.0633249580710793</v>
      </c>
      <c r="P96">
        <f>P95+$O$3</f>
        <v>0.8800000000000006</v>
      </c>
    </row>
    <row r="97" spans="14:16" ht="12.75">
      <c r="N97">
        <f>(P97/$A$3)^$E$3+$D$3*((1-P97)/$B$3)^$F$3</f>
        <v>1.0500540463088512</v>
      </c>
      <c r="P97">
        <f>P96+$O$3</f>
        <v>0.8900000000000006</v>
      </c>
    </row>
    <row r="98" spans="14:16" ht="12.75">
      <c r="N98">
        <f>(P98/$A$3)^$E$3+$D$3*((1-P98)/$B$3)^$F$3</f>
        <v>1.0359687649200469</v>
      </c>
      <c r="P98">
        <f>P97+$O$3</f>
        <v>0.9000000000000006</v>
      </c>
    </row>
    <row r="99" spans="14:16" ht="12.75">
      <c r="N99">
        <f>(P99/$A$3)^$E$3+$D$3*((1-P99)/$B$3)^$F$3</f>
        <v>1.0209470396753766</v>
      </c>
      <c r="P99">
        <f>P98+$O$3</f>
        <v>0.9100000000000006</v>
      </c>
    </row>
    <row r="100" spans="14:16" ht="12.75">
      <c r="N100">
        <f>(P100/$A$3)^$E$3+$D$3*((1-P100)/$B$3)^$F$3</f>
        <v>1.0048316306836163</v>
      </c>
      <c r="P100">
        <f>P99+$O$3</f>
        <v>0.9200000000000006</v>
      </c>
    </row>
    <row r="101" spans="14:16" ht="12.75">
      <c r="N101">
        <f>(P101/$A$3)^$E$3+$D$3*((1-P101)/$B$3)^$F$3</f>
        <v>0.987414131179681</v>
      </c>
      <c r="P101">
        <f>P100+$O$3</f>
        <v>0.9300000000000006</v>
      </c>
    </row>
    <row r="102" spans="14:16" ht="12.75">
      <c r="N102">
        <f>(P102/$A$3)^$E$3+$D$3*((1-P102)/$B$3)^$F$3</f>
        <v>0.9684081725147222</v>
      </c>
      <c r="P102">
        <f>P101+$O$3</f>
        <v>0.9400000000000006</v>
      </c>
    </row>
    <row r="103" spans="14:16" ht="12.75">
      <c r="N103">
        <f>(P103/$A$3)^$E$3+$D$3*((1-P103)/$B$3)^$F$3</f>
        <v>0.9474013273516708</v>
      </c>
      <c r="P103">
        <f>P102+$O$3</f>
        <v>0.9500000000000006</v>
      </c>
    </row>
    <row r="104" spans="14:16" ht="12.75">
      <c r="N104">
        <f>(P104/$A$3)^$E$3+$D$3*((1-P104)/$B$3)^$F$3</f>
        <v>0.9237604307033996</v>
      </c>
      <c r="P104">
        <f>P103+$O$3</f>
        <v>0.9600000000000006</v>
      </c>
    </row>
    <row r="105" spans="14:16" ht="12.75">
      <c r="N105">
        <f>(P105/$A$3)^$E$3+$D$3*((1-P105)/$B$3)^$F$3</f>
        <v>0.8964194138592041</v>
      </c>
      <c r="P105">
        <f>P104+$O$3</f>
        <v>0.9700000000000006</v>
      </c>
    </row>
    <row r="106" spans="14:16" ht="12.75">
      <c r="N106">
        <f>(P106/$A$3)^$E$3+$D$3*((1-P106)/$B$3)^$F$3</f>
        <v>0.8632993161855427</v>
      </c>
      <c r="P106">
        <f>P105+$O$3</f>
        <v>0.9800000000000006</v>
      </c>
    </row>
    <row r="107" spans="14:16" ht="12.75">
      <c r="N107">
        <f>(P107/$A$3)^$E$3+$D$3*((1-P107)/$B$3)^$F$3</f>
        <v>0.8190324178114361</v>
      </c>
      <c r="P107">
        <f>P106+$O$3</f>
        <v>0.9900000000000007</v>
      </c>
    </row>
  </sheetData>
  <sheetProtection/>
  <printOptions gridLines="1" headings="1"/>
  <pageMargins left="0.39" right="0.33" top="0.5" bottom="0.71" header="0.5" footer="0.5"/>
  <pageSetup fitToHeight="1" fitToWidth="1" horizontalDpi="600" verticalDpi="600" orientation="portrait" scale="61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Agricultural Economics at TAMU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Richardson</dc:creator>
  <cp:keywords/>
  <dc:description/>
  <cp:lastModifiedBy>Person</cp:lastModifiedBy>
  <cp:lastPrinted>2007-11-11T16:45:31Z</cp:lastPrinted>
  <dcterms:created xsi:type="dcterms:W3CDTF">2001-11-15T01:29:21Z</dcterms:created>
  <dcterms:modified xsi:type="dcterms:W3CDTF">2017-10-19T14:08:48Z</dcterms:modified>
  <cp:category/>
  <cp:version/>
  <cp:contentType/>
  <cp:contentStatus/>
</cp:coreProperties>
</file>