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25" windowWidth="14085" windowHeight="8385" tabRatio="911"/>
  </bookViews>
  <sheets>
    <sheet name="Model" sheetId="1" r:id="rId1"/>
    <sheet name="SimDataSummary" sheetId="24" r:id="rId2"/>
  </sheets>
  <definedNames>
    <definedName name="_xlnm.Print_Area" localSheetId="0">Model!$A$1:$M$53</definedName>
  </definedNames>
  <calcPr calcId="125725"/>
</workbook>
</file>

<file path=xl/calcChain.xml><?xml version="1.0" encoding="utf-8"?>
<calcChain xmlns="http://schemas.openxmlformats.org/spreadsheetml/2006/main">
  <c r="A19" i="1"/>
  <c r="B3" i="24"/>
  <c r="B19" i="1" s="1"/>
  <c r="D19"/>
  <c r="E3" i="24"/>
  <c r="E19" i="1" s="1"/>
  <c r="G19"/>
  <c r="H3" i="24"/>
  <c r="H19" i="1" s="1"/>
  <c r="J19"/>
  <c r="K3" i="24"/>
  <c r="K19" i="1"/>
  <c r="A20"/>
  <c r="B4" i="24"/>
  <c r="B20" i="1" s="1"/>
  <c r="D20"/>
  <c r="E4" i="24"/>
  <c r="E20" i="1" s="1"/>
  <c r="G20"/>
  <c r="H4" i="24"/>
  <c r="H20" i="1" s="1"/>
  <c r="J20"/>
  <c r="K4" i="24"/>
  <c r="K20" i="1"/>
  <c r="A21"/>
  <c r="B5" i="24"/>
  <c r="B21" i="1" s="1"/>
  <c r="D21"/>
  <c r="G21"/>
  <c r="J21"/>
  <c r="K5" i="24"/>
  <c r="K21" i="1"/>
  <c r="A22"/>
  <c r="B6" i="24"/>
  <c r="B22" i="1" s="1"/>
  <c r="D22"/>
  <c r="E6" i="24"/>
  <c r="E22" i="1" s="1"/>
  <c r="G22"/>
  <c r="H6" i="24"/>
  <c r="H22" i="1" s="1"/>
  <c r="J22"/>
  <c r="K6" i="24"/>
  <c r="K22" i="1"/>
  <c r="A23"/>
  <c r="B7" i="24"/>
  <c r="B23" i="1" s="1"/>
  <c r="D23"/>
  <c r="E7" i="24"/>
  <c r="E23" i="1" s="1"/>
  <c r="G23"/>
  <c r="H7" i="24"/>
  <c r="H23" i="1" s="1"/>
  <c r="J23"/>
  <c r="K7" i="24"/>
  <c r="K23" i="1"/>
  <c r="A24"/>
  <c r="B8" i="24"/>
  <c r="B24" i="1" s="1"/>
  <c r="D24"/>
  <c r="E8" i="24"/>
  <c r="E24" i="1" s="1"/>
  <c r="G24"/>
  <c r="H8" i="24"/>
  <c r="H24" i="1" s="1"/>
  <c r="J24"/>
  <c r="K8" i="24"/>
  <c r="K24" i="1" s="1"/>
  <c r="A25"/>
  <c r="B25"/>
  <c r="D25"/>
  <c r="E25"/>
  <c r="G25"/>
  <c r="H25"/>
  <c r="J25"/>
  <c r="K25"/>
  <c r="A26"/>
  <c r="B26"/>
  <c r="D26"/>
  <c r="E26"/>
  <c r="G26"/>
  <c r="H26"/>
  <c r="J26"/>
  <c r="K26"/>
  <c r="A27"/>
  <c r="B27"/>
  <c r="D27"/>
  <c r="E27"/>
  <c r="G27"/>
  <c r="H27"/>
  <c r="J27"/>
  <c r="K27"/>
  <c r="B18"/>
  <c r="D18"/>
  <c r="E18"/>
  <c r="G18"/>
  <c r="H18"/>
  <c r="J18"/>
  <c r="K18"/>
  <c r="A18"/>
  <c r="B119" i="24"/>
  <c r="B117"/>
  <c r="B115"/>
  <c r="B113"/>
  <c r="B111"/>
  <c r="E119"/>
  <c r="E117"/>
  <c r="E115"/>
  <c r="E113"/>
  <c r="E111"/>
  <c r="H119"/>
  <c r="H117"/>
  <c r="H115"/>
  <c r="H113"/>
  <c r="H111"/>
  <c r="K119"/>
  <c r="K117"/>
  <c r="K115"/>
  <c r="K113"/>
  <c r="K111"/>
  <c r="A1" i="1"/>
  <c r="B7"/>
  <c r="C7"/>
  <c r="H5" i="24" l="1"/>
  <c r="H21" i="1" s="1"/>
  <c r="E5" i="24"/>
  <c r="E21" i="1" s="1"/>
</calcChain>
</file>

<file path=xl/sharedStrings.xml><?xml version="1.0" encoding="utf-8"?>
<sst xmlns="http://schemas.openxmlformats.org/spreadsheetml/2006/main" count="87" uniqueCount="36">
  <si>
    <t>Max</t>
  </si>
  <si>
    <t>Min</t>
  </si>
  <si>
    <t>Mean</t>
  </si>
  <si>
    <t>James W. Richardson</t>
  </si>
  <si>
    <t>StDev</t>
  </si>
  <si>
    <t>CV</t>
  </si>
  <si>
    <t>Iteration</t>
  </si>
  <si>
    <t>These 4 runs of Simetar were run at different times using the seed specified for each column.</t>
  </si>
  <si>
    <t>The first 3 used different seed values and generated different sequences of USDs.</t>
  </si>
  <si>
    <t>This is the output variable simulated for different seeds.</t>
  </si>
  <si>
    <t>Uniform Standard Deviate (USD)</t>
  </si>
  <si>
    <t>The last column used the same seed as the first column and reproduced the same sequence to show what pseudo random means.</t>
  </si>
  <si>
    <t>Chapter 3</t>
  </si>
  <si>
    <t>Merseene Twister random number generator was used for this analysis</t>
  </si>
  <si>
    <t>USD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</si>
  <si>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</si>
  <si>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</si>
  <si>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</si>
  <si>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</si>
  <si>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</si>
  <si>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</si>
  <si>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</si>
  <si>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</si>
  <si>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</si>
  <si>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</si>
  <si>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</si>
  <si>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100 Iterations.  8:46:05 PM 11/14/2005 (0.12 sec.).  © 2005.</t>
  </si>
  <si>
    <t>Simetar Simulation Results for 100 Iterations.  8:47:11 PM 11/14/2005 (0.11 sec.).  © 2005.</t>
  </si>
  <si>
    <t>Simetar Simulation Results for 100 Iterations.  8:47:39 PM 11/14/2005 (0.11 sec.).  © 2005.</t>
  </si>
  <si>
    <t>Simetar Simulation Results for 100 Iterations.  8:48:06 PM 11/14/2005 (0.12 sec.).  © 2005.</t>
  </si>
  <si>
    <t>Seed =31517</t>
  </si>
  <si>
    <t>Seed =3001</t>
  </si>
  <si>
    <t>Seed =1</t>
  </si>
  <si>
    <t>Seed =11</t>
  </si>
  <si>
    <t>First 30 iterations from the 100 iteration simulations testing alternative seed values.  The complete results are in the SimDataSummary Worksheet.</t>
  </si>
  <si>
    <t>© 2011</t>
  </si>
</sst>
</file>

<file path=xl/styles.xml><?xml version="1.0" encoding="utf-8"?>
<styleSheet xmlns="http://schemas.openxmlformats.org/spreadsheetml/2006/main">
  <fonts count="4">
    <font>
      <sz val="9"/>
      <name val="Arial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NumberFormat="1" applyFont="1" applyBorder="1"/>
    <xf numFmtId="0" fontId="3" fillId="0" borderId="0" xfId="0" applyNumberFormat="1" applyFont="1" applyBorder="1"/>
    <xf numFmtId="0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>
      <selection activeCell="A3" sqref="A3"/>
    </sheetView>
  </sheetViews>
  <sheetFormatPr defaultRowHeight="12"/>
  <sheetData>
    <row r="1" spans="1:12" ht="12.75">
      <c r="A1" s="4" t="str">
        <f ca="1">_xll.WBNAME()</f>
        <v>Pseudo Random Number Generators Demo.xlsx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3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3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5" t="s">
        <v>14</v>
      </c>
      <c r="B7" s="2">
        <f ca="1">_xll.UNIFORM()</f>
        <v>0.8087158203125</v>
      </c>
      <c r="C7" t="str">
        <f ca="1">_xll.VFORMULA(B7)</f>
        <v>=UNIFORM()</v>
      </c>
      <c r="D7" s="1"/>
      <c r="E7" s="1" t="s">
        <v>9</v>
      </c>
      <c r="F7" s="1"/>
      <c r="G7" s="1"/>
      <c r="H7" s="1"/>
      <c r="I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2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2" t="s">
        <v>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2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2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>
      <c r="A18" s="1" t="str">
        <f>SimDataSummary!A2</f>
        <v>Variable</v>
      </c>
      <c r="B18" s="1" t="str">
        <f>SimDataSummary!B2</f>
        <v>Seed =11</v>
      </c>
      <c r="C18" s="1"/>
      <c r="D18" s="1" t="str">
        <f>SimDataSummary!D2</f>
        <v>Variable</v>
      </c>
      <c r="E18" s="1" t="str">
        <f>SimDataSummary!E2</f>
        <v>Seed =1</v>
      </c>
      <c r="F18" s="1"/>
      <c r="G18" s="1" t="str">
        <f>SimDataSummary!G2</f>
        <v>Variable</v>
      </c>
      <c r="H18" s="1" t="str">
        <f>SimDataSummary!H2</f>
        <v>Seed =3001</v>
      </c>
      <c r="I18" s="1"/>
      <c r="J18" s="1" t="str">
        <f>SimDataSummary!J2</f>
        <v>Variable</v>
      </c>
      <c r="K18" s="1" t="str">
        <f>SimDataSummary!K2</f>
        <v>Seed =31517</v>
      </c>
      <c r="L18" s="1"/>
      <c r="M18" s="1"/>
    </row>
    <row r="19" spans="1:13">
      <c r="A19" s="1" t="str">
        <f>SimDataSummary!A3</f>
        <v>Mean</v>
      </c>
      <c r="B19" s="1">
        <f>SimDataSummary!B3</f>
        <v>0.4999328491962125</v>
      </c>
      <c r="C19" s="1"/>
      <c r="D19" s="1" t="str">
        <f>SimDataSummary!D3</f>
        <v>Mean</v>
      </c>
      <c r="E19" s="1">
        <f>SimDataSummary!E3</f>
        <v>0.50016711941130143</v>
      </c>
      <c r="F19" s="1"/>
      <c r="G19" s="1" t="str">
        <f>SimDataSummary!G3</f>
        <v>Mean</v>
      </c>
      <c r="H19" s="1">
        <f>SimDataSummary!H3</f>
        <v>0.49994469147451331</v>
      </c>
      <c r="I19" s="1"/>
      <c r="J19" s="1" t="str">
        <f>SimDataSummary!J3</f>
        <v>Mean</v>
      </c>
      <c r="K19" s="1">
        <f>SimDataSummary!K3</f>
        <v>0.49989923429114286</v>
      </c>
      <c r="L19" s="1"/>
    </row>
    <row r="20" spans="1:13">
      <c r="A20" s="1" t="str">
        <f>SimDataSummary!A4</f>
        <v>StDev</v>
      </c>
      <c r="B20" s="1">
        <f>SimDataSummary!B4</f>
        <v>0.29039238383097093</v>
      </c>
      <c r="C20" s="1"/>
      <c r="D20" s="1" t="str">
        <f>SimDataSummary!D4</f>
        <v>StDev</v>
      </c>
      <c r="E20" s="1">
        <f>SimDataSummary!E4</f>
        <v>0.2903689080741525</v>
      </c>
      <c r="F20" s="1"/>
      <c r="G20" s="1" t="str">
        <f>SimDataSummary!G4</f>
        <v>StDev</v>
      </c>
      <c r="H20" s="1">
        <f>SimDataSummary!H4</f>
        <v>0.29003488745822498</v>
      </c>
      <c r="I20" s="1"/>
      <c r="J20" s="1" t="str">
        <f>SimDataSummary!J4</f>
        <v>StDev</v>
      </c>
      <c r="K20" s="1">
        <f>SimDataSummary!K4</f>
        <v>0.29046935777561278</v>
      </c>
      <c r="L20" s="1"/>
    </row>
    <row r="21" spans="1:13">
      <c r="A21" s="1" t="str">
        <f>SimDataSummary!A5</f>
        <v>CV</v>
      </c>
      <c r="B21" s="1">
        <f>SimDataSummary!B5</f>
        <v>58.086277846687047</v>
      </c>
      <c r="C21" s="1"/>
      <c r="D21" s="1" t="str">
        <f>SimDataSummary!D5</f>
        <v>CV</v>
      </c>
      <c r="E21" s="1">
        <f>SimDataSummary!E5</f>
        <v>58.054377588018539</v>
      </c>
      <c r="F21" s="1"/>
      <c r="G21" s="1" t="str">
        <f>SimDataSummary!G5</f>
        <v>CV</v>
      </c>
      <c r="H21" s="1">
        <f>SimDataSummary!H5</f>
        <v>58.013394762290552</v>
      </c>
      <c r="I21" s="1"/>
      <c r="J21" s="1" t="str">
        <f>SimDataSummary!J5</f>
        <v>CV</v>
      </c>
      <c r="K21" s="1">
        <f>SimDataSummary!K5</f>
        <v>58.105581655370678</v>
      </c>
      <c r="L21" s="1"/>
    </row>
    <row r="22" spans="1:13">
      <c r="A22" s="1" t="str">
        <f>SimDataSummary!A6</f>
        <v>Min</v>
      </c>
      <c r="B22" s="1">
        <f>SimDataSummary!B6</f>
        <v>7.3282533156052822E-3</v>
      </c>
      <c r="C22" s="1"/>
      <c r="D22" s="1" t="str">
        <f>SimDataSummary!D6</f>
        <v>Min</v>
      </c>
      <c r="E22" s="1">
        <f>SimDataSummary!E6</f>
        <v>8.9213586875520074E-3</v>
      </c>
      <c r="F22" s="1"/>
      <c r="G22" s="1" t="str">
        <f>SimDataSummary!G6</f>
        <v>Min</v>
      </c>
      <c r="H22" s="1">
        <f>SimDataSummary!H6</f>
        <v>7.2909705055158062E-3</v>
      </c>
      <c r="I22" s="1"/>
      <c r="J22" s="1" t="str">
        <f>SimDataSummary!J6</f>
        <v>Min</v>
      </c>
      <c r="K22" s="1">
        <f>SimDataSummary!K6</f>
        <v>5.8364386777012703E-3</v>
      </c>
      <c r="L22" s="1"/>
    </row>
    <row r="23" spans="1:13">
      <c r="A23" s="1" t="str">
        <f>SimDataSummary!A7</f>
        <v>Max</v>
      </c>
      <c r="B23" s="1">
        <f>SimDataSummary!B7</f>
        <v>0.99810966576172733</v>
      </c>
      <c r="C23" s="1"/>
      <c r="D23" s="1" t="str">
        <f>SimDataSummary!D7</f>
        <v>Max</v>
      </c>
      <c r="E23" s="1">
        <f>SimDataSummary!E7</f>
        <v>0.99019366958415911</v>
      </c>
      <c r="F23" s="1"/>
      <c r="G23" s="1" t="str">
        <f>SimDataSummary!G7</f>
        <v>Max</v>
      </c>
      <c r="H23" s="1">
        <f>SimDataSummary!H7</f>
        <v>0.99710472856115184</v>
      </c>
      <c r="I23" s="1"/>
      <c r="J23" s="1" t="str">
        <f>SimDataSummary!J7</f>
        <v>Max</v>
      </c>
      <c r="K23" s="1">
        <f>SimDataSummary!K7</f>
        <v>0.99803661999246951</v>
      </c>
      <c r="L23" s="1"/>
    </row>
    <row r="24" spans="1:13">
      <c r="A24" s="1" t="str">
        <f>SimDataSummary!A8</f>
        <v>Iteration</v>
      </c>
      <c r="B24" s="1" t="str">
        <f>SimDataSummary!B8</f>
        <v>USD</v>
      </c>
      <c r="C24" s="1"/>
      <c r="D24" s="1" t="str">
        <f>SimDataSummary!D8</f>
        <v>Iteration</v>
      </c>
      <c r="E24" s="1" t="str">
        <f>SimDataSummary!E8</f>
        <v>USD</v>
      </c>
      <c r="F24" s="1"/>
      <c r="G24" s="1" t="str">
        <f>SimDataSummary!G8</f>
        <v>Iteration</v>
      </c>
      <c r="H24" s="1" t="str">
        <f>SimDataSummary!H8</f>
        <v>USD</v>
      </c>
      <c r="I24" s="1"/>
      <c r="J24" s="1" t="str">
        <f>SimDataSummary!J8</f>
        <v>Iteration</v>
      </c>
      <c r="K24" s="1" t="str">
        <f>SimDataSummary!K8</f>
        <v>USD</v>
      </c>
      <c r="L24" s="1"/>
    </row>
    <row r="25" spans="1:13">
      <c r="A25" s="1">
        <f>SimDataSummary!A9</f>
        <v>1</v>
      </c>
      <c r="B25" s="1">
        <f>SimDataSummary!B9</f>
        <v>0.18823536135680866</v>
      </c>
      <c r="C25" s="1"/>
      <c r="D25" s="1">
        <f>SimDataSummary!D9</f>
        <v>1</v>
      </c>
      <c r="E25" s="1">
        <f>SimDataSummary!E9</f>
        <v>0.41524799383134769</v>
      </c>
      <c r="F25" s="1"/>
      <c r="G25" s="1">
        <f>SimDataSummary!G9</f>
        <v>1</v>
      </c>
      <c r="H25" s="1">
        <f>SimDataSummary!H9</f>
        <v>0.25954627003277331</v>
      </c>
      <c r="I25" s="1"/>
      <c r="J25" s="1">
        <f>SimDataSummary!J9</f>
        <v>1</v>
      </c>
      <c r="K25" s="1">
        <f>SimDataSummary!K9</f>
        <v>0.51126916564564906</v>
      </c>
      <c r="L25" s="1"/>
    </row>
    <row r="26" spans="1:13">
      <c r="A26" s="1">
        <f>SimDataSummary!A10</f>
        <v>2</v>
      </c>
      <c r="B26" s="1">
        <f>SimDataSummary!B10</f>
        <v>7.6160183850713117E-2</v>
      </c>
      <c r="C26" s="1"/>
      <c r="D26" s="1">
        <f>SimDataSummary!D10</f>
        <v>2</v>
      </c>
      <c r="E26" s="1">
        <f>SimDataSummary!E10</f>
        <v>0.99019366958415911</v>
      </c>
      <c r="F26" s="1"/>
      <c r="G26" s="1">
        <f>SimDataSummary!G10</f>
        <v>2</v>
      </c>
      <c r="H26" s="1">
        <f>SimDataSummary!H10</f>
        <v>0.7095341966672648</v>
      </c>
      <c r="I26" s="1"/>
      <c r="J26" s="1">
        <f>SimDataSummary!J10</f>
        <v>2</v>
      </c>
      <c r="K26" s="1">
        <f>SimDataSummary!K10</f>
        <v>0.31847798497846308</v>
      </c>
      <c r="L26" s="1"/>
    </row>
    <row r="27" spans="1:13">
      <c r="A27" s="1">
        <f>SimDataSummary!A11</f>
        <v>3</v>
      </c>
      <c r="B27" s="1">
        <f>SimDataSummary!B11</f>
        <v>3.0506803912694291E-2</v>
      </c>
      <c r="C27" s="1"/>
      <c r="D27" s="1">
        <f>SimDataSummary!D11</f>
        <v>3</v>
      </c>
      <c r="E27" s="1">
        <f>SimDataSummary!E11</f>
        <v>0.72083623005329545</v>
      </c>
      <c r="F27" s="1"/>
      <c r="G27" s="1">
        <f>SimDataSummary!G11</f>
        <v>3</v>
      </c>
      <c r="H27" s="1">
        <f>SimDataSummary!H11</f>
        <v>5.9200540787819902E-2</v>
      </c>
      <c r="I27" s="1"/>
      <c r="J27" s="1">
        <f>SimDataSummary!J11</f>
        <v>3</v>
      </c>
      <c r="K27" s="1">
        <f>SimDataSummary!K11</f>
        <v>0.58609038374295697</v>
      </c>
      <c r="L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phoneticPr fontId="0" type="noConversion"/>
  <printOptions headings="1"/>
  <pageMargins left="0.75" right="0.75" top="0.5" bottom="0.81" header="0.5" footer="0.5"/>
  <pageSetup scale="82" orientation="portrait" r:id="rId1"/>
  <headerFooter alignWithMargins="0">
    <oddFooter>demopseudo.xls&amp;RPage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>
      <selection activeCell="A3" sqref="A3"/>
    </sheetView>
  </sheetViews>
  <sheetFormatPr defaultRowHeight="12"/>
  <cols>
    <col min="9" max="9" width="11.5703125" customWidth="1"/>
  </cols>
  <sheetData>
    <row r="1" spans="1:11">
      <c r="A1" t="s">
        <v>29</v>
      </c>
      <c r="D1" t="s">
        <v>28</v>
      </c>
      <c r="G1" t="s">
        <v>27</v>
      </c>
      <c r="J1" t="s">
        <v>26</v>
      </c>
    </row>
    <row r="2" spans="1:11">
      <c r="A2" t="s">
        <v>15</v>
      </c>
      <c r="B2" t="s">
        <v>33</v>
      </c>
      <c r="D2" t="s">
        <v>15</v>
      </c>
      <c r="E2" t="s">
        <v>32</v>
      </c>
      <c r="G2" t="s">
        <v>15</v>
      </c>
      <c r="H2" t="s">
        <v>31</v>
      </c>
      <c r="J2" t="s">
        <v>15</v>
      </c>
      <c r="K2" t="s">
        <v>30</v>
      </c>
    </row>
    <row r="3" spans="1:11">
      <c r="A3" t="s">
        <v>2</v>
      </c>
      <c r="B3">
        <f>AVERAGE(B9:B108)</f>
        <v>0.4999328491962125</v>
      </c>
      <c r="D3" t="s">
        <v>2</v>
      </c>
      <c r="E3">
        <f>AVERAGE(E9:E108)</f>
        <v>0.50016711941130143</v>
      </c>
      <c r="G3" t="s">
        <v>2</v>
      </c>
      <c r="H3">
        <f>AVERAGE(H9:H108)</f>
        <v>0.49994469147451331</v>
      </c>
      <c r="J3" t="s">
        <v>2</v>
      </c>
      <c r="K3">
        <f>AVERAGE(K9:K108)</f>
        <v>0.49989923429114286</v>
      </c>
    </row>
    <row r="4" spans="1:11">
      <c r="A4" t="s">
        <v>4</v>
      </c>
      <c r="B4">
        <f>STDEV(B9:B108)</f>
        <v>0.29039238383097093</v>
      </c>
      <c r="D4" t="s">
        <v>4</v>
      </c>
      <c r="E4">
        <f>STDEV(E9:E108)</f>
        <v>0.2903689080741525</v>
      </c>
      <c r="G4" t="s">
        <v>4</v>
      </c>
      <c r="H4">
        <f>STDEV(H9:H108)</f>
        <v>0.29003488745822498</v>
      </c>
      <c r="J4" t="s">
        <v>4</v>
      </c>
      <c r="K4">
        <f>STDEV(K9:K108)</f>
        <v>0.29046935777561278</v>
      </c>
    </row>
    <row r="5" spans="1:11">
      <c r="A5" t="s">
        <v>5</v>
      </c>
      <c r="B5">
        <f>100*B4/B3</f>
        <v>58.086277846687047</v>
      </c>
      <c r="D5" t="s">
        <v>5</v>
      </c>
      <c r="E5">
        <f>100*E4/E3</f>
        <v>58.054377588018539</v>
      </c>
      <c r="G5" t="s">
        <v>5</v>
      </c>
      <c r="H5">
        <f>100*H4/H3</f>
        <v>58.013394762290552</v>
      </c>
      <c r="J5" t="s">
        <v>5</v>
      </c>
      <c r="K5">
        <f>100*K4/K3</f>
        <v>58.105581655370678</v>
      </c>
    </row>
    <row r="6" spans="1:11">
      <c r="A6" t="s">
        <v>1</v>
      </c>
      <c r="B6">
        <f>MIN(B9:B108)</f>
        <v>7.3282533156052822E-3</v>
      </c>
      <c r="D6" t="s">
        <v>1</v>
      </c>
      <c r="E6">
        <f>MIN(E9:E108)</f>
        <v>8.9213586875520074E-3</v>
      </c>
      <c r="G6" t="s">
        <v>1</v>
      </c>
      <c r="H6">
        <f>MIN(H9:H108)</f>
        <v>7.2909705055158062E-3</v>
      </c>
      <c r="J6" t="s">
        <v>1</v>
      </c>
      <c r="K6">
        <f>MIN(K9:K108)</f>
        <v>5.8364386777012703E-3</v>
      </c>
    </row>
    <row r="7" spans="1:11">
      <c r="A7" t="s">
        <v>0</v>
      </c>
      <c r="B7">
        <f>MAX(B9:B108)</f>
        <v>0.99810966576172733</v>
      </c>
      <c r="D7" t="s">
        <v>0</v>
      </c>
      <c r="E7">
        <f>MAX(E9:E108)</f>
        <v>0.99019366958415911</v>
      </c>
      <c r="G7" t="s">
        <v>0</v>
      </c>
      <c r="H7">
        <f>MAX(H9:H108)</f>
        <v>0.99710472856115184</v>
      </c>
      <c r="J7" t="s">
        <v>0</v>
      </c>
      <c r="K7">
        <f>MAX(K9:K108)</f>
        <v>0.99803661999246951</v>
      </c>
    </row>
    <row r="8" spans="1:11">
      <c r="A8" t="s">
        <v>6</v>
      </c>
      <c r="B8" t="str">
        <f>Model!$A$7</f>
        <v>USD</v>
      </c>
      <c r="D8" t="s">
        <v>6</v>
      </c>
      <c r="E8" t="str">
        <f>Model!$A$7</f>
        <v>USD</v>
      </c>
      <c r="G8" t="s">
        <v>6</v>
      </c>
      <c r="H8" t="str">
        <f>Model!$A$7</f>
        <v>USD</v>
      </c>
      <c r="J8" t="s">
        <v>6</v>
      </c>
      <c r="K8" t="str">
        <f>Model!$A$7</f>
        <v>USD</v>
      </c>
    </row>
    <row r="9" spans="1:11">
      <c r="A9">
        <v>1</v>
      </c>
      <c r="B9">
        <v>0.18823536135680866</v>
      </c>
      <c r="D9">
        <v>1</v>
      </c>
      <c r="E9">
        <v>0.41524799383134769</v>
      </c>
      <c r="G9">
        <v>1</v>
      </c>
      <c r="H9">
        <v>0.25954627003277331</v>
      </c>
      <c r="J9">
        <v>1</v>
      </c>
      <c r="K9">
        <v>0.51126916564564906</v>
      </c>
    </row>
    <row r="10" spans="1:11">
      <c r="A10">
        <v>2</v>
      </c>
      <c r="B10">
        <v>7.6160183850713117E-2</v>
      </c>
      <c r="D10">
        <v>2</v>
      </c>
      <c r="E10">
        <v>0.99019366958415911</v>
      </c>
      <c r="G10">
        <v>2</v>
      </c>
      <c r="H10">
        <v>0.7095341966672648</v>
      </c>
      <c r="J10">
        <v>2</v>
      </c>
      <c r="K10">
        <v>0.31847798497846308</v>
      </c>
    </row>
    <row r="11" spans="1:11">
      <c r="A11">
        <v>3</v>
      </c>
      <c r="B11">
        <v>3.0506803912694291E-2</v>
      </c>
      <c r="D11">
        <v>3</v>
      </c>
      <c r="E11">
        <v>0.72083623005329545</v>
      </c>
      <c r="G11">
        <v>3</v>
      </c>
      <c r="H11">
        <v>5.9200540787819902E-2</v>
      </c>
      <c r="J11">
        <v>3</v>
      </c>
      <c r="K11">
        <v>0.58609038374295697</v>
      </c>
    </row>
    <row r="12" spans="1:11">
      <c r="A12">
        <v>4</v>
      </c>
      <c r="B12">
        <v>0.67361483538840317</v>
      </c>
      <c r="D12">
        <v>4</v>
      </c>
      <c r="E12">
        <v>0.93678835530690574</v>
      </c>
      <c r="G12">
        <v>4</v>
      </c>
      <c r="H12">
        <v>0.4287811901184686</v>
      </c>
      <c r="J12">
        <v>4</v>
      </c>
      <c r="K12">
        <v>0.7955712200038999</v>
      </c>
    </row>
    <row r="13" spans="1:11">
      <c r="A13">
        <v>5</v>
      </c>
      <c r="B13">
        <v>0.48743905871348431</v>
      </c>
      <c r="D13">
        <v>5</v>
      </c>
      <c r="E13">
        <v>4.916861334563434E-2</v>
      </c>
      <c r="G13">
        <v>5</v>
      </c>
      <c r="H13">
        <v>0.96750940884638326</v>
      </c>
      <c r="J13">
        <v>5</v>
      </c>
      <c r="K13">
        <v>0.94057658483054885</v>
      </c>
    </row>
    <row r="14" spans="1:11">
      <c r="A14">
        <v>6</v>
      </c>
      <c r="B14">
        <v>0.23168817299224628</v>
      </c>
      <c r="D14">
        <v>6</v>
      </c>
      <c r="E14">
        <v>0.17211628111128607</v>
      </c>
      <c r="G14">
        <v>6</v>
      </c>
      <c r="H14">
        <v>0.87427663311229009</v>
      </c>
      <c r="J14">
        <v>6</v>
      </c>
      <c r="K14">
        <v>0.74559180392548252</v>
      </c>
    </row>
    <row r="15" spans="1:11">
      <c r="A15">
        <v>7</v>
      </c>
      <c r="B15">
        <v>0.74263237096896217</v>
      </c>
      <c r="D15">
        <v>7</v>
      </c>
      <c r="E15">
        <v>0.3491044838002661</v>
      </c>
      <c r="G15">
        <v>7</v>
      </c>
      <c r="H15">
        <v>0.48649338825524169</v>
      </c>
      <c r="J15">
        <v>7</v>
      </c>
      <c r="K15">
        <v>9.2492334331034765E-2</v>
      </c>
    </row>
    <row r="16" spans="1:11">
      <c r="A16">
        <v>8</v>
      </c>
      <c r="B16">
        <v>0.93436240928349135</v>
      </c>
      <c r="D16">
        <v>8</v>
      </c>
      <c r="E16">
        <v>1.2655466576725121E-2</v>
      </c>
      <c r="G16">
        <v>8</v>
      </c>
      <c r="H16">
        <v>0.68928788273578689</v>
      </c>
      <c r="J16">
        <v>8</v>
      </c>
      <c r="K16">
        <v>0.28899431797652375</v>
      </c>
    </row>
    <row r="17" spans="1:11">
      <c r="A17">
        <v>9</v>
      </c>
      <c r="B17">
        <v>0.46977136616589765</v>
      </c>
      <c r="D17">
        <v>9</v>
      </c>
      <c r="E17">
        <v>0.21298930110945119</v>
      </c>
      <c r="G17">
        <v>9</v>
      </c>
      <c r="H17">
        <v>0.86493211757739363</v>
      </c>
      <c r="J17">
        <v>9</v>
      </c>
      <c r="K17">
        <v>0.9543367437283361</v>
      </c>
    </row>
    <row r="18" spans="1:11">
      <c r="A18">
        <v>10</v>
      </c>
      <c r="B18">
        <v>7.3282533156052822E-3</v>
      </c>
      <c r="D18">
        <v>10</v>
      </c>
      <c r="E18">
        <v>0.30491573160395857</v>
      </c>
      <c r="G18">
        <v>10</v>
      </c>
      <c r="H18">
        <v>0.19383326609242552</v>
      </c>
      <c r="J18">
        <v>10</v>
      </c>
      <c r="K18">
        <v>0.66164976006645004</v>
      </c>
    </row>
    <row r="19" spans="1:11">
      <c r="A19">
        <v>11</v>
      </c>
      <c r="B19">
        <v>0.53665488024397168</v>
      </c>
      <c r="D19">
        <v>11</v>
      </c>
      <c r="E19">
        <v>0.18584389123968872</v>
      </c>
      <c r="G19">
        <v>11</v>
      </c>
      <c r="H19">
        <v>0.100241387402695</v>
      </c>
      <c r="J19">
        <v>11</v>
      </c>
      <c r="K19">
        <v>0.67845584751070842</v>
      </c>
    </row>
    <row r="20" spans="1:11">
      <c r="A20">
        <v>12</v>
      </c>
      <c r="B20">
        <v>0.3106288762066115</v>
      </c>
      <c r="D20">
        <v>12</v>
      </c>
      <c r="E20">
        <v>0.46053362544405596</v>
      </c>
      <c r="G20">
        <v>12</v>
      </c>
      <c r="H20">
        <v>0.59575999116426326</v>
      </c>
      <c r="J20">
        <v>12</v>
      </c>
      <c r="K20">
        <v>0.24444231474177033</v>
      </c>
    </row>
    <row r="21" spans="1:11">
      <c r="A21">
        <v>13</v>
      </c>
      <c r="B21">
        <v>0.1399390180851191</v>
      </c>
      <c r="D21">
        <v>13</v>
      </c>
      <c r="E21">
        <v>0.28565912028673551</v>
      </c>
      <c r="G21">
        <v>13</v>
      </c>
      <c r="H21">
        <v>0.69963443008242976</v>
      </c>
      <c r="J21">
        <v>13</v>
      </c>
      <c r="K21">
        <v>0.92774711055395831</v>
      </c>
    </row>
    <row r="22" spans="1:11">
      <c r="A22">
        <v>14</v>
      </c>
      <c r="B22">
        <v>0.90020732982787477</v>
      </c>
      <c r="D22">
        <v>14</v>
      </c>
      <c r="E22">
        <v>0.11574117606872254</v>
      </c>
      <c r="G22">
        <v>14</v>
      </c>
      <c r="H22">
        <v>0.3838356512561058</v>
      </c>
      <c r="J22">
        <v>14</v>
      </c>
      <c r="K22">
        <v>0.14429611447832921</v>
      </c>
    </row>
    <row r="23" spans="1:11">
      <c r="A23">
        <v>15</v>
      </c>
      <c r="B23">
        <v>0.55320102806510429</v>
      </c>
      <c r="D23">
        <v>15</v>
      </c>
      <c r="E23">
        <v>0.43613938318475604</v>
      </c>
      <c r="G23">
        <v>15</v>
      </c>
      <c r="H23">
        <v>0.21036680049271481</v>
      </c>
      <c r="J23">
        <v>15</v>
      </c>
      <c r="K23">
        <v>0.29918596772690909</v>
      </c>
    </row>
    <row r="24" spans="1:11">
      <c r="A24">
        <v>16</v>
      </c>
      <c r="B24">
        <v>0.85770548062578444</v>
      </c>
      <c r="D24">
        <v>16</v>
      </c>
      <c r="E24">
        <v>0.71146728572237006</v>
      </c>
      <c r="G24">
        <v>16</v>
      </c>
      <c r="H24">
        <v>0.40338356096376282</v>
      </c>
      <c r="J24">
        <v>16</v>
      </c>
      <c r="K24">
        <v>0.4740555231748278</v>
      </c>
    </row>
    <row r="25" spans="1:11">
      <c r="A25">
        <v>17</v>
      </c>
      <c r="B25">
        <v>0.95789016971082663</v>
      </c>
      <c r="D25">
        <v>17</v>
      </c>
      <c r="E25">
        <v>0.49956535659021822</v>
      </c>
      <c r="G25">
        <v>17</v>
      </c>
      <c r="H25">
        <v>0.39776776428980931</v>
      </c>
      <c r="J25">
        <v>17</v>
      </c>
      <c r="K25">
        <v>0.81864450740363548</v>
      </c>
    </row>
    <row r="26" spans="1:11">
      <c r="A26">
        <v>18</v>
      </c>
      <c r="B26">
        <v>0.24299952009529796</v>
      </c>
      <c r="D26">
        <v>18</v>
      </c>
      <c r="E26">
        <v>0.94589305537424351</v>
      </c>
      <c r="G26">
        <v>18</v>
      </c>
      <c r="H26">
        <v>0.18222898195316758</v>
      </c>
      <c r="J26">
        <v>18</v>
      </c>
      <c r="K26">
        <v>0.55703279673751271</v>
      </c>
    </row>
    <row r="27" spans="1:11">
      <c r="A27">
        <v>19</v>
      </c>
      <c r="B27">
        <v>0.87214803584435674</v>
      </c>
      <c r="D27">
        <v>19</v>
      </c>
      <c r="E27">
        <v>0.62260978981447634</v>
      </c>
      <c r="G27">
        <v>19</v>
      </c>
      <c r="H27">
        <v>0.30232997254522753</v>
      </c>
      <c r="J27">
        <v>19</v>
      </c>
      <c r="K27">
        <v>0.77626457763981649</v>
      </c>
    </row>
    <row r="28" spans="1:11">
      <c r="A28">
        <v>20</v>
      </c>
      <c r="B28">
        <v>0.91701164273475566</v>
      </c>
      <c r="D28">
        <v>20</v>
      </c>
      <c r="E28">
        <v>0.87699758361722291</v>
      </c>
      <c r="G28">
        <v>20</v>
      </c>
      <c r="H28">
        <v>0.35815731598487061</v>
      </c>
      <c r="J28">
        <v>20</v>
      </c>
      <c r="K28">
        <v>0.62188420463397265</v>
      </c>
    </row>
    <row r="29" spans="1:11">
      <c r="A29">
        <v>21</v>
      </c>
      <c r="B29">
        <v>0.78951107946911625</v>
      </c>
      <c r="D29">
        <v>21</v>
      </c>
      <c r="E29">
        <v>0.53231015421503924</v>
      </c>
      <c r="G29">
        <v>21</v>
      </c>
      <c r="H29">
        <v>0.94053307592182722</v>
      </c>
      <c r="J29">
        <v>21</v>
      </c>
      <c r="K29">
        <v>1.1029519755632967E-2</v>
      </c>
    </row>
    <row r="30" spans="1:11">
      <c r="A30">
        <v>22</v>
      </c>
      <c r="B30">
        <v>0.777346677257993</v>
      </c>
      <c r="D30">
        <v>22</v>
      </c>
      <c r="E30">
        <v>0.45102334430465085</v>
      </c>
      <c r="G30">
        <v>22</v>
      </c>
      <c r="H30">
        <v>0.37614328619235737</v>
      </c>
      <c r="J30">
        <v>22</v>
      </c>
      <c r="K30">
        <v>0.18108673904582084</v>
      </c>
    </row>
    <row r="31" spans="1:11">
      <c r="A31">
        <v>23</v>
      </c>
      <c r="B31">
        <v>0.3033474033799366</v>
      </c>
      <c r="D31">
        <v>23</v>
      </c>
      <c r="E31">
        <v>0.75533448492999522</v>
      </c>
      <c r="G31">
        <v>23</v>
      </c>
      <c r="H31">
        <v>0.41840111403688818</v>
      </c>
      <c r="J31">
        <v>23</v>
      </c>
      <c r="K31">
        <v>0.63746610430708761</v>
      </c>
    </row>
    <row r="32" spans="1:11">
      <c r="A32">
        <v>24</v>
      </c>
      <c r="B32">
        <v>0.62932904628788333</v>
      </c>
      <c r="D32">
        <v>24</v>
      </c>
      <c r="E32">
        <v>0.63414055986193485</v>
      </c>
      <c r="G32">
        <v>24</v>
      </c>
      <c r="H32">
        <v>0.8529641521519431</v>
      </c>
      <c r="J32">
        <v>24</v>
      </c>
      <c r="K32">
        <v>0.13363331270488754</v>
      </c>
    </row>
    <row r="33" spans="1:11">
      <c r="A33">
        <v>25</v>
      </c>
      <c r="B33">
        <v>0.19501772605930867</v>
      </c>
      <c r="D33">
        <v>25</v>
      </c>
      <c r="E33">
        <v>0.39949938133812962</v>
      </c>
      <c r="G33">
        <v>25</v>
      </c>
      <c r="H33">
        <v>1.3397731481445425E-2</v>
      </c>
      <c r="J33">
        <v>25</v>
      </c>
      <c r="K33">
        <v>0.87208117881139768</v>
      </c>
    </row>
    <row r="34" spans="1:11">
      <c r="A34">
        <v>26</v>
      </c>
      <c r="B34">
        <v>0.83400328428577708</v>
      </c>
      <c r="D34">
        <v>26</v>
      </c>
      <c r="E34">
        <v>0.58694400158173965</v>
      </c>
      <c r="G34">
        <v>26</v>
      </c>
      <c r="H34">
        <v>0.74030652880675774</v>
      </c>
      <c r="J34">
        <v>26</v>
      </c>
      <c r="K34">
        <v>0.40872098709892507</v>
      </c>
    </row>
    <row r="35" spans="1:11">
      <c r="A35">
        <v>27</v>
      </c>
      <c r="B35">
        <v>0.89720565534364571</v>
      </c>
      <c r="D35">
        <v>27</v>
      </c>
      <c r="E35">
        <v>0.90493059593600467</v>
      </c>
      <c r="G35">
        <v>27</v>
      </c>
      <c r="H35">
        <v>0.55395608496013005</v>
      </c>
      <c r="J35">
        <v>27</v>
      </c>
      <c r="K35">
        <v>0.50837004595398205</v>
      </c>
    </row>
    <row r="36" spans="1:11">
      <c r="A36">
        <v>28</v>
      </c>
      <c r="B36">
        <v>0.69358437928687422</v>
      </c>
      <c r="D36">
        <v>28</v>
      </c>
      <c r="E36">
        <v>0.14414179266294039</v>
      </c>
      <c r="G36">
        <v>28</v>
      </c>
      <c r="H36">
        <v>8.1014668231600584E-2</v>
      </c>
      <c r="J36">
        <v>28</v>
      </c>
      <c r="K36">
        <v>0.26570408656161837</v>
      </c>
    </row>
    <row r="37" spans="1:11">
      <c r="A37">
        <v>29</v>
      </c>
      <c r="B37">
        <v>0.39371916337258162</v>
      </c>
      <c r="D37">
        <v>29</v>
      </c>
      <c r="E37">
        <v>0.2954060050857733</v>
      </c>
      <c r="G37">
        <v>29</v>
      </c>
      <c r="H37">
        <v>0.50362028270578485</v>
      </c>
      <c r="J37">
        <v>29</v>
      </c>
      <c r="K37">
        <v>0.83827693247429025</v>
      </c>
    </row>
    <row r="38" spans="1:11">
      <c r="A38">
        <v>30</v>
      </c>
      <c r="B38">
        <v>0.81806566790166912</v>
      </c>
      <c r="D38">
        <v>30</v>
      </c>
      <c r="E38">
        <v>0.66049953458842336</v>
      </c>
      <c r="G38">
        <v>30</v>
      </c>
      <c r="H38">
        <v>0.16916415138849153</v>
      </c>
      <c r="J38">
        <v>30</v>
      </c>
      <c r="K38">
        <v>0.57487135888190732</v>
      </c>
    </row>
    <row r="39" spans="1:11">
      <c r="A39">
        <v>31</v>
      </c>
      <c r="B39">
        <v>6.1585697522756104E-2</v>
      </c>
      <c r="D39">
        <v>31</v>
      </c>
      <c r="E39">
        <v>0.76765485107378451</v>
      </c>
      <c r="G39">
        <v>31</v>
      </c>
      <c r="H39">
        <v>7.2909705055158062E-3</v>
      </c>
      <c r="J39">
        <v>31</v>
      </c>
      <c r="K39">
        <v>0.48241032336196171</v>
      </c>
    </row>
    <row r="40" spans="1:11">
      <c r="A40">
        <v>32</v>
      </c>
      <c r="B40">
        <v>0.21764491102370548</v>
      </c>
      <c r="D40">
        <v>32</v>
      </c>
      <c r="E40">
        <v>5.5358964087292309E-2</v>
      </c>
      <c r="G40">
        <v>32</v>
      </c>
      <c r="H40">
        <v>0.67908618949565247</v>
      </c>
      <c r="J40">
        <v>32</v>
      </c>
      <c r="K40">
        <v>0.46506187083084649</v>
      </c>
    </row>
    <row r="41" spans="1:11">
      <c r="A41">
        <v>33</v>
      </c>
      <c r="B41">
        <v>0.33054427613749732</v>
      </c>
      <c r="D41">
        <v>33</v>
      </c>
      <c r="E41">
        <v>0.60045345725036536</v>
      </c>
      <c r="G41">
        <v>33</v>
      </c>
      <c r="H41">
        <v>0.1303868504335142</v>
      </c>
      <c r="J41">
        <v>33</v>
      </c>
      <c r="K41">
        <v>0.45273968598636322</v>
      </c>
    </row>
    <row r="42" spans="1:11">
      <c r="A42">
        <v>34</v>
      </c>
      <c r="B42">
        <v>0.97652614740341104</v>
      </c>
      <c r="D42">
        <v>34</v>
      </c>
      <c r="E42">
        <v>0.23663794648988123</v>
      </c>
      <c r="G42">
        <v>34</v>
      </c>
      <c r="H42">
        <v>0.91563993765871032</v>
      </c>
      <c r="J42">
        <v>34</v>
      </c>
      <c r="K42">
        <v>0.96403672975814825</v>
      </c>
    </row>
    <row r="43" spans="1:11">
      <c r="A43">
        <v>35</v>
      </c>
      <c r="B43">
        <v>0.41650780593196579</v>
      </c>
      <c r="D43">
        <v>35</v>
      </c>
      <c r="E43">
        <v>0.70139966120277519</v>
      </c>
      <c r="G43">
        <v>35</v>
      </c>
      <c r="H43">
        <v>0.44746081914460772</v>
      </c>
      <c r="J43">
        <v>35</v>
      </c>
      <c r="K43">
        <v>0.80522122536441798</v>
      </c>
    </row>
    <row r="44" spans="1:11">
      <c r="A44">
        <v>36</v>
      </c>
      <c r="B44">
        <v>0.99810966576172733</v>
      </c>
      <c r="D44">
        <v>36</v>
      </c>
      <c r="E44">
        <v>0.10514889107671309</v>
      </c>
      <c r="G44">
        <v>36</v>
      </c>
      <c r="H44">
        <v>0.33506642593421659</v>
      </c>
      <c r="J44">
        <v>36</v>
      </c>
      <c r="K44">
        <v>0.17785570437038684</v>
      </c>
    </row>
    <row r="45" spans="1:11">
      <c r="A45">
        <v>37</v>
      </c>
      <c r="B45">
        <v>0.56040193114671899</v>
      </c>
      <c r="D45">
        <v>37</v>
      </c>
      <c r="E45">
        <v>0.44792403579408391</v>
      </c>
      <c r="G45">
        <v>37</v>
      </c>
      <c r="H45">
        <v>0.5382949474566372</v>
      </c>
      <c r="J45">
        <v>37</v>
      </c>
      <c r="K45">
        <v>0.91257989430394493</v>
      </c>
    </row>
    <row r="46" spans="1:11">
      <c r="A46">
        <v>38</v>
      </c>
      <c r="B46">
        <v>0.86642214860683819</v>
      </c>
      <c r="D46">
        <v>38</v>
      </c>
      <c r="E46">
        <v>0.96944594758782676</v>
      </c>
      <c r="G46">
        <v>38</v>
      </c>
      <c r="H46">
        <v>0.90897152072027598</v>
      </c>
      <c r="J46">
        <v>38</v>
      </c>
      <c r="K46">
        <v>0.84349910452810561</v>
      </c>
    </row>
    <row r="47" spans="1:11">
      <c r="A47">
        <v>39</v>
      </c>
      <c r="B47">
        <v>0.47228065360623428</v>
      </c>
      <c r="D47">
        <v>39</v>
      </c>
      <c r="E47">
        <v>0.50029801360105586</v>
      </c>
      <c r="G47">
        <v>39</v>
      </c>
      <c r="H47">
        <v>0.2998043486731603</v>
      </c>
      <c r="J47">
        <v>39</v>
      </c>
      <c r="K47">
        <v>0.56314642947473248</v>
      </c>
    </row>
    <row r="48" spans="1:11">
      <c r="A48">
        <v>40</v>
      </c>
      <c r="B48">
        <v>0.40957444056625819</v>
      </c>
      <c r="D48">
        <v>40</v>
      </c>
      <c r="E48">
        <v>0.8658655503894821</v>
      </c>
      <c r="G48">
        <v>40</v>
      </c>
      <c r="H48">
        <v>0.56806807437866647</v>
      </c>
      <c r="J48">
        <v>40</v>
      </c>
      <c r="K48">
        <v>0.43270966094515978</v>
      </c>
    </row>
    <row r="49" spans="1:11">
      <c r="A49">
        <v>41</v>
      </c>
      <c r="B49">
        <v>0.154574116776831</v>
      </c>
      <c r="D49">
        <v>41</v>
      </c>
      <c r="E49">
        <v>0.88883125471855307</v>
      </c>
      <c r="G49">
        <v>41</v>
      </c>
      <c r="H49">
        <v>0.92107332814276999</v>
      </c>
      <c r="J49">
        <v>41</v>
      </c>
      <c r="K49">
        <v>0.99803661999246951</v>
      </c>
    </row>
    <row r="50" spans="1:11">
      <c r="A50">
        <v>42</v>
      </c>
      <c r="B50">
        <v>0.16333874421737593</v>
      </c>
      <c r="D50">
        <v>42</v>
      </c>
      <c r="E50">
        <v>0.83903401913098852</v>
      </c>
      <c r="G50">
        <v>42</v>
      </c>
      <c r="H50">
        <v>0.75041588368602463</v>
      </c>
      <c r="J50">
        <v>42</v>
      </c>
      <c r="K50">
        <v>0.6832338133694682</v>
      </c>
    </row>
    <row r="51" spans="1:11">
      <c r="A51">
        <v>43</v>
      </c>
      <c r="B51">
        <v>0.26284480090784951</v>
      </c>
      <c r="D51">
        <v>43</v>
      </c>
      <c r="E51">
        <v>0.985407881917294</v>
      </c>
      <c r="G51">
        <v>43</v>
      </c>
      <c r="H51">
        <v>0.45209543374183014</v>
      </c>
      <c r="J51">
        <v>43</v>
      </c>
      <c r="K51">
        <v>0.71909695705377885</v>
      </c>
    </row>
    <row r="52" spans="1:11">
      <c r="A52">
        <v>44</v>
      </c>
      <c r="B52">
        <v>0.66738252619220473</v>
      </c>
      <c r="D52">
        <v>44</v>
      </c>
      <c r="E52">
        <v>0.4013747470270318</v>
      </c>
      <c r="G52">
        <v>44</v>
      </c>
      <c r="H52">
        <v>3.0376354283740827E-2</v>
      </c>
      <c r="J52">
        <v>44</v>
      </c>
      <c r="K52">
        <v>0.20037947915270446</v>
      </c>
    </row>
    <row r="53" spans="1:11">
      <c r="A53">
        <v>45</v>
      </c>
      <c r="B53">
        <v>0.63728789784882389</v>
      </c>
      <c r="D53">
        <v>45</v>
      </c>
      <c r="E53">
        <v>0.61447980183048168</v>
      </c>
      <c r="G53">
        <v>45</v>
      </c>
      <c r="H53">
        <v>4.4759064566986417E-2</v>
      </c>
      <c r="J53">
        <v>45</v>
      </c>
      <c r="K53">
        <v>0.19684149779538657</v>
      </c>
    </row>
    <row r="54" spans="1:11">
      <c r="A54">
        <v>46</v>
      </c>
      <c r="B54">
        <v>0.1494983330880055</v>
      </c>
      <c r="D54">
        <v>46</v>
      </c>
      <c r="E54">
        <v>0.38139276343430223</v>
      </c>
      <c r="G54">
        <v>46</v>
      </c>
      <c r="H54">
        <v>0.34327322449378511</v>
      </c>
      <c r="J54">
        <v>46</v>
      </c>
      <c r="K54">
        <v>0.30939301431397742</v>
      </c>
    </row>
    <row r="55" spans="1:11">
      <c r="A55">
        <v>47</v>
      </c>
      <c r="B55">
        <v>0.44274773821997171</v>
      </c>
      <c r="D55">
        <v>47</v>
      </c>
      <c r="E55">
        <v>8.9213586875520074E-3</v>
      </c>
      <c r="G55">
        <v>47</v>
      </c>
      <c r="H55">
        <v>0.43881770825218824</v>
      </c>
      <c r="J55">
        <v>47</v>
      </c>
      <c r="K55">
        <v>0.90715699763669566</v>
      </c>
    </row>
    <row r="56" spans="1:11">
      <c r="A56">
        <v>48</v>
      </c>
      <c r="B56">
        <v>0.57334364154221107</v>
      </c>
      <c r="D56">
        <v>48</v>
      </c>
      <c r="E56">
        <v>0.74807391290740899</v>
      </c>
      <c r="G56">
        <v>48</v>
      </c>
      <c r="H56">
        <v>0.23387858934325134</v>
      </c>
      <c r="J56">
        <v>48</v>
      </c>
      <c r="K56">
        <v>0.85469332843429724</v>
      </c>
    </row>
    <row r="57" spans="1:11">
      <c r="A57">
        <v>49</v>
      </c>
      <c r="B57">
        <v>0.10096163381146304</v>
      </c>
      <c r="D57">
        <v>49</v>
      </c>
      <c r="E57">
        <v>3.3775843452610047E-2</v>
      </c>
      <c r="G57">
        <v>49</v>
      </c>
      <c r="H57">
        <v>6.2587859153884429E-2</v>
      </c>
      <c r="J57">
        <v>49</v>
      </c>
      <c r="K57">
        <v>0.10107154121414562</v>
      </c>
    </row>
    <row r="58" spans="1:11">
      <c r="A58">
        <v>50</v>
      </c>
      <c r="B58">
        <v>1.6116319910184553E-2</v>
      </c>
      <c r="D58">
        <v>50</v>
      </c>
      <c r="E58">
        <v>0.48397676833997871</v>
      </c>
      <c r="G58">
        <v>50</v>
      </c>
      <c r="H58">
        <v>0.54219724247981727</v>
      </c>
      <c r="J58">
        <v>50</v>
      </c>
      <c r="K58">
        <v>0.223788491297464</v>
      </c>
    </row>
    <row r="59" spans="1:11">
      <c r="A59">
        <v>51</v>
      </c>
      <c r="B59">
        <v>0.54973850219737241</v>
      </c>
      <c r="D59">
        <v>51</v>
      </c>
      <c r="E59">
        <v>0.31538424694803174</v>
      </c>
      <c r="G59">
        <v>51</v>
      </c>
      <c r="H59">
        <v>0.99710472856115184</v>
      </c>
      <c r="J59">
        <v>51</v>
      </c>
      <c r="K59">
        <v>0.8831880966930622</v>
      </c>
    </row>
    <row r="60" spans="1:11">
      <c r="A60">
        <v>52</v>
      </c>
      <c r="B60">
        <v>0.58365670168857475</v>
      </c>
      <c r="D60">
        <v>52</v>
      </c>
      <c r="E60">
        <v>0.91165354193925241</v>
      </c>
      <c r="G60">
        <v>52</v>
      </c>
      <c r="H60">
        <v>0.66014475855514054</v>
      </c>
      <c r="J60">
        <v>52</v>
      </c>
      <c r="K60">
        <v>0.69642252607420618</v>
      </c>
    </row>
    <row r="61" spans="1:11">
      <c r="A61">
        <v>53</v>
      </c>
      <c r="B61">
        <v>0.3708958476434685</v>
      </c>
      <c r="D61">
        <v>53</v>
      </c>
      <c r="E61">
        <v>0.56652298878331742</v>
      </c>
      <c r="G61">
        <v>53</v>
      </c>
      <c r="H61">
        <v>0.60835875390524952</v>
      </c>
      <c r="J61">
        <v>53</v>
      </c>
      <c r="K61">
        <v>0.70529209907755541</v>
      </c>
    </row>
    <row r="62" spans="1:11">
      <c r="A62">
        <v>54</v>
      </c>
      <c r="B62">
        <v>0.42461540295384254</v>
      </c>
      <c r="D62">
        <v>54</v>
      </c>
      <c r="E62">
        <v>0.51927508578851711</v>
      </c>
      <c r="G62">
        <v>54</v>
      </c>
      <c r="H62">
        <v>0.27674554924637673</v>
      </c>
      <c r="J62">
        <v>54</v>
      </c>
      <c r="K62">
        <v>0.60545256825523741</v>
      </c>
    </row>
    <row r="63" spans="1:11">
      <c r="A63">
        <v>55</v>
      </c>
      <c r="B63">
        <v>0.29290461436214499</v>
      </c>
      <c r="D63">
        <v>55</v>
      </c>
      <c r="E63">
        <v>0.55361261023525443</v>
      </c>
      <c r="G63">
        <v>55</v>
      </c>
      <c r="H63">
        <v>0.32861148528489553</v>
      </c>
      <c r="J63">
        <v>55</v>
      </c>
      <c r="K63">
        <v>0.61885989426142995</v>
      </c>
    </row>
    <row r="64" spans="1:11">
      <c r="A64">
        <v>56</v>
      </c>
      <c r="B64">
        <v>0.76075001993932534</v>
      </c>
      <c r="D64">
        <v>56</v>
      </c>
      <c r="E64">
        <v>0.67347765859297426</v>
      </c>
      <c r="G64">
        <v>56</v>
      </c>
      <c r="H64">
        <v>0.22902658960526498</v>
      </c>
      <c r="J64">
        <v>56</v>
      </c>
      <c r="K64">
        <v>0.12176168937277089</v>
      </c>
    </row>
    <row r="65" spans="1:11">
      <c r="A65">
        <v>57</v>
      </c>
      <c r="B65">
        <v>0.51110523485604331</v>
      </c>
      <c r="D65">
        <v>57</v>
      </c>
      <c r="E65">
        <v>0.33571008562243315</v>
      </c>
      <c r="G65">
        <v>57</v>
      </c>
      <c r="H65">
        <v>0.36810970207399452</v>
      </c>
      <c r="J65">
        <v>57</v>
      </c>
      <c r="K65">
        <v>0.93947105472895098</v>
      </c>
    </row>
    <row r="66" spans="1:11">
      <c r="A66">
        <v>58</v>
      </c>
      <c r="B66">
        <v>0.12019343363125655</v>
      </c>
      <c r="D66">
        <v>58</v>
      </c>
      <c r="E66">
        <v>0.59750812102749673</v>
      </c>
      <c r="G66">
        <v>58</v>
      </c>
      <c r="H66">
        <v>0.49507920275327733</v>
      </c>
      <c r="J66">
        <v>58</v>
      </c>
      <c r="K66">
        <v>0.15064357486568475</v>
      </c>
    </row>
    <row r="67" spans="1:11">
      <c r="A67">
        <v>59</v>
      </c>
      <c r="B67">
        <v>0.20139550985102439</v>
      </c>
      <c r="D67">
        <v>59</v>
      </c>
      <c r="E67">
        <v>8.6378364787990769E-2</v>
      </c>
      <c r="G67">
        <v>59</v>
      </c>
      <c r="H67">
        <v>0.20435860529876282</v>
      </c>
      <c r="J67">
        <v>59</v>
      </c>
      <c r="K67">
        <v>0.36720363544235091</v>
      </c>
    </row>
    <row r="68" spans="1:11">
      <c r="A68">
        <v>60</v>
      </c>
      <c r="B68">
        <v>0.60759649464338938</v>
      </c>
      <c r="D68">
        <v>60</v>
      </c>
      <c r="E68">
        <v>0.24725997987605164</v>
      </c>
      <c r="G68">
        <v>60</v>
      </c>
      <c r="H68">
        <v>0.28784095658404774</v>
      </c>
      <c r="J68">
        <v>60</v>
      </c>
      <c r="K68">
        <v>0.722169054649344</v>
      </c>
    </row>
    <row r="69" spans="1:11">
      <c r="A69">
        <v>61</v>
      </c>
      <c r="B69">
        <v>0.4561126246201137</v>
      </c>
      <c r="D69">
        <v>61</v>
      </c>
      <c r="E69">
        <v>0.52126314880821456</v>
      </c>
      <c r="G69">
        <v>61</v>
      </c>
      <c r="H69">
        <v>0.89737010306617482</v>
      </c>
      <c r="J69">
        <v>61</v>
      </c>
      <c r="K69">
        <v>0.82635747197930642</v>
      </c>
    </row>
    <row r="70" spans="1:11">
      <c r="A70">
        <v>62</v>
      </c>
      <c r="B70">
        <v>0.28452759168449032</v>
      </c>
      <c r="D70">
        <v>62</v>
      </c>
      <c r="E70">
        <v>0.84883306091624144</v>
      </c>
      <c r="G70">
        <v>62</v>
      </c>
      <c r="H70">
        <v>0.7830888597022484</v>
      </c>
      <c r="J70">
        <v>62</v>
      </c>
      <c r="K70">
        <v>0.21189330433306594</v>
      </c>
    </row>
    <row r="71" spans="1:11">
      <c r="A71">
        <v>63</v>
      </c>
      <c r="B71">
        <v>0.94389294206255414</v>
      </c>
      <c r="D71">
        <v>63</v>
      </c>
      <c r="E71">
        <v>0.78690204589788382</v>
      </c>
      <c r="G71">
        <v>63</v>
      </c>
      <c r="H71">
        <v>0.61799993882142001</v>
      </c>
      <c r="J71">
        <v>63</v>
      </c>
      <c r="K71">
        <v>0.73893844328563163</v>
      </c>
    </row>
    <row r="72" spans="1:11">
      <c r="A72">
        <v>64</v>
      </c>
      <c r="B72">
        <v>0.79622834008797738</v>
      </c>
      <c r="D72">
        <v>64</v>
      </c>
      <c r="E72">
        <v>0.19623672206332832</v>
      </c>
      <c r="G72">
        <v>64</v>
      </c>
      <c r="H72">
        <v>0.7740710026198232</v>
      </c>
      <c r="J72">
        <v>64</v>
      </c>
      <c r="K72">
        <v>0.33755382060249189</v>
      </c>
    </row>
    <row r="73" spans="1:11">
      <c r="A73">
        <v>65</v>
      </c>
      <c r="B73">
        <v>4.4283188873502237E-2</v>
      </c>
      <c r="D73">
        <v>65</v>
      </c>
      <c r="E73">
        <v>0.42647749395959017</v>
      </c>
      <c r="G73">
        <v>65</v>
      </c>
      <c r="H73">
        <v>0.72973903669503959</v>
      </c>
      <c r="J73">
        <v>65</v>
      </c>
      <c r="K73">
        <v>0.25138206581151629</v>
      </c>
    </row>
    <row r="74" spans="1:11">
      <c r="A74">
        <v>66</v>
      </c>
      <c r="B74">
        <v>0.9673995151737238</v>
      </c>
      <c r="D74">
        <v>66</v>
      </c>
      <c r="E74">
        <v>0.79750942437385886</v>
      </c>
      <c r="G74">
        <v>66</v>
      </c>
      <c r="H74">
        <v>0.83248317899473079</v>
      </c>
      <c r="J74">
        <v>66</v>
      </c>
      <c r="K74">
        <v>0.38022765080449816</v>
      </c>
    </row>
    <row r="75" spans="1:11">
      <c r="A75">
        <v>67</v>
      </c>
      <c r="B75">
        <v>0.52548984994541148</v>
      </c>
      <c r="D75">
        <v>67</v>
      </c>
      <c r="E75">
        <v>0.36353939091869153</v>
      </c>
      <c r="G75">
        <v>67</v>
      </c>
      <c r="H75">
        <v>0.76521418536668973</v>
      </c>
      <c r="J75">
        <v>67</v>
      </c>
      <c r="K75">
        <v>2.7211397471188427E-2</v>
      </c>
    </row>
    <row r="76" spans="1:11">
      <c r="A76">
        <v>68</v>
      </c>
      <c r="B76">
        <v>0.2741866343268628</v>
      </c>
      <c r="D76">
        <v>68</v>
      </c>
      <c r="E76">
        <v>0.73348898338700852</v>
      </c>
      <c r="G76">
        <v>68</v>
      </c>
      <c r="H76">
        <v>0.46378015620721974</v>
      </c>
      <c r="J76">
        <v>68</v>
      </c>
      <c r="K76">
        <v>0.11522016191510953</v>
      </c>
    </row>
    <row r="77" spans="1:11">
      <c r="A77">
        <v>69</v>
      </c>
      <c r="B77">
        <v>0.61395693304574972</v>
      </c>
      <c r="D77">
        <v>69</v>
      </c>
      <c r="E77">
        <v>0.26763233057400965</v>
      </c>
      <c r="G77">
        <v>69</v>
      </c>
      <c r="H77">
        <v>0.58832309722861342</v>
      </c>
      <c r="J77">
        <v>69</v>
      </c>
      <c r="K77">
        <v>8.624309638660474E-2</v>
      </c>
    </row>
    <row r="78" spans="1:11">
      <c r="A78">
        <v>70</v>
      </c>
      <c r="B78">
        <v>0.84367617622103452</v>
      </c>
      <c r="D78">
        <v>70</v>
      </c>
      <c r="E78">
        <v>0.77269927893828116</v>
      </c>
      <c r="G78">
        <v>70</v>
      </c>
      <c r="H78">
        <v>0.65982736650850327</v>
      </c>
      <c r="J78">
        <v>70</v>
      </c>
      <c r="K78">
        <v>0.32804312526435664</v>
      </c>
    </row>
    <row r="79" spans="1:11">
      <c r="A79">
        <v>71</v>
      </c>
      <c r="B79">
        <v>0.98409335833371003</v>
      </c>
      <c r="D79">
        <v>71</v>
      </c>
      <c r="E79">
        <v>0.65356531716966193</v>
      </c>
      <c r="G79">
        <v>71</v>
      </c>
      <c r="H79">
        <v>0.26305609855639189</v>
      </c>
      <c r="J79">
        <v>71</v>
      </c>
      <c r="K79">
        <v>0.76053269234963994</v>
      </c>
    </row>
    <row r="80" spans="1:11">
      <c r="A80">
        <v>72</v>
      </c>
      <c r="B80">
        <v>2.1690288074708144E-2</v>
      </c>
      <c r="D80">
        <v>72</v>
      </c>
      <c r="E80">
        <v>0.22895886215589914</v>
      </c>
      <c r="G80">
        <v>72</v>
      </c>
      <c r="H80">
        <v>0.62033100310022271</v>
      </c>
      <c r="J80">
        <v>72</v>
      </c>
      <c r="K80">
        <v>0.16054625971721165</v>
      </c>
    </row>
    <row r="81" spans="1:11">
      <c r="A81">
        <v>73</v>
      </c>
      <c r="B81">
        <v>0.35924033132829714</v>
      </c>
      <c r="D81">
        <v>73</v>
      </c>
      <c r="E81">
        <v>0.2075278835039418</v>
      </c>
      <c r="G81">
        <v>73</v>
      </c>
      <c r="H81">
        <v>0.84076600008661995</v>
      </c>
      <c r="J81">
        <v>73</v>
      </c>
      <c r="K81">
        <v>0.34503667930025528</v>
      </c>
    </row>
    <row r="82" spans="1:11">
      <c r="A82">
        <v>74</v>
      </c>
      <c r="B82">
        <v>0.1779387240665822</v>
      </c>
      <c r="D82">
        <v>74</v>
      </c>
      <c r="E82">
        <v>0.25428091190389379</v>
      </c>
      <c r="G82">
        <v>74</v>
      </c>
      <c r="H82">
        <v>0.97470661999301667</v>
      </c>
      <c r="J82">
        <v>74</v>
      </c>
      <c r="K82">
        <v>5.8364386777012703E-3</v>
      </c>
    </row>
    <row r="83" spans="1:11">
      <c r="A83">
        <v>75</v>
      </c>
      <c r="B83">
        <v>0.82740415940932099</v>
      </c>
      <c r="D83">
        <v>75</v>
      </c>
      <c r="E83">
        <v>0.95881341829169853</v>
      </c>
      <c r="G83">
        <v>75</v>
      </c>
      <c r="H83">
        <v>0.51153839000303725</v>
      </c>
      <c r="J83">
        <v>75</v>
      </c>
      <c r="K83">
        <v>0.39204179710988929</v>
      </c>
    </row>
    <row r="84" spans="1:11">
      <c r="A84">
        <v>76</v>
      </c>
      <c r="B84">
        <v>9.8330374091940551E-2</v>
      </c>
      <c r="D84">
        <v>76</v>
      </c>
      <c r="E84">
        <v>0.85964840049381563</v>
      </c>
      <c r="G84">
        <v>76</v>
      </c>
      <c r="H84">
        <v>0.88695557793065805</v>
      </c>
      <c r="J84">
        <v>76</v>
      </c>
      <c r="K84">
        <v>4.3198358396347232E-2</v>
      </c>
    </row>
    <row r="85" spans="1:11">
      <c r="A85">
        <v>77</v>
      </c>
      <c r="B85">
        <v>0.50319209546856403</v>
      </c>
      <c r="D85">
        <v>77</v>
      </c>
      <c r="E85">
        <v>9.0116691943285226E-2</v>
      </c>
      <c r="G85">
        <v>77</v>
      </c>
      <c r="H85">
        <v>0.15753137118824093</v>
      </c>
      <c r="J85">
        <v>77</v>
      </c>
      <c r="K85">
        <v>0.78039708568956645</v>
      </c>
    </row>
    <row r="86" spans="1:11">
      <c r="A86">
        <v>78</v>
      </c>
      <c r="B86">
        <v>0.43734212993349464</v>
      </c>
      <c r="D86">
        <v>78</v>
      </c>
      <c r="E86">
        <v>0.69663441498452672</v>
      </c>
      <c r="G86">
        <v>78</v>
      </c>
      <c r="H86">
        <v>0.81262969068545599</v>
      </c>
      <c r="J86">
        <v>78</v>
      </c>
      <c r="K86">
        <v>7.640112944562015E-2</v>
      </c>
    </row>
    <row r="87" spans="1:11">
      <c r="A87">
        <v>79</v>
      </c>
      <c r="B87">
        <v>0.34024217335047252</v>
      </c>
      <c r="D87">
        <v>79</v>
      </c>
      <c r="E87">
        <v>0.54498109069536005</v>
      </c>
      <c r="G87">
        <v>79</v>
      </c>
      <c r="H87">
        <v>0.80093272240155666</v>
      </c>
      <c r="J87">
        <v>79</v>
      </c>
      <c r="K87">
        <v>0.52989418409529465</v>
      </c>
    </row>
    <row r="88" spans="1:11">
      <c r="A88">
        <v>80</v>
      </c>
      <c r="B88">
        <v>0.75875294574274521</v>
      </c>
      <c r="D88">
        <v>80</v>
      </c>
      <c r="E88">
        <v>0.92621695720036912</v>
      </c>
      <c r="G88">
        <v>80</v>
      </c>
      <c r="H88">
        <v>0.98534501440016198</v>
      </c>
      <c r="J88">
        <v>80</v>
      </c>
      <c r="K88">
        <v>0.23158280179174218</v>
      </c>
    </row>
    <row r="89" spans="1:11">
      <c r="A89">
        <v>81</v>
      </c>
      <c r="B89">
        <v>0.59861492903172386</v>
      </c>
      <c r="D89">
        <v>81</v>
      </c>
      <c r="E89">
        <v>7.0737920110285735E-2</v>
      </c>
      <c r="G89">
        <v>81</v>
      </c>
      <c r="H89">
        <v>0.1457728797583312</v>
      </c>
      <c r="J89">
        <v>81</v>
      </c>
      <c r="K89">
        <v>0.44171845062675852</v>
      </c>
    </row>
    <row r="90" spans="1:11">
      <c r="A90">
        <v>82</v>
      </c>
      <c r="B90">
        <v>0.80648056443000227</v>
      </c>
      <c r="D90">
        <v>82</v>
      </c>
      <c r="E90">
        <v>0.16114745969910815</v>
      </c>
      <c r="G90">
        <v>82</v>
      </c>
      <c r="H90">
        <v>0.12875013383309128</v>
      </c>
      <c r="J90">
        <v>82</v>
      </c>
      <c r="K90">
        <v>0.49139455372500107</v>
      </c>
    </row>
    <row r="91" spans="1:11">
      <c r="A91">
        <v>83</v>
      </c>
      <c r="B91">
        <v>0.88257757522691449</v>
      </c>
      <c r="D91">
        <v>83</v>
      </c>
      <c r="E91">
        <v>0.47786951474097317</v>
      </c>
      <c r="G91">
        <v>83</v>
      </c>
      <c r="H91">
        <v>0.79161937923208325</v>
      </c>
      <c r="J91">
        <v>83</v>
      </c>
      <c r="K91">
        <v>0.5498007313045209</v>
      </c>
    </row>
    <row r="92" spans="1:11">
      <c r="A92">
        <v>84</v>
      </c>
      <c r="B92">
        <v>0.11696066177612187</v>
      </c>
      <c r="D92">
        <v>84</v>
      </c>
      <c r="E92">
        <v>0.27949489260080618</v>
      </c>
      <c r="G92">
        <v>84</v>
      </c>
      <c r="H92">
        <v>0.95206935064216824</v>
      </c>
      <c r="J92">
        <v>84</v>
      </c>
      <c r="K92">
        <v>0.27336321862725615</v>
      </c>
    </row>
    <row r="93" spans="1:11">
      <c r="A93">
        <v>85</v>
      </c>
      <c r="B93">
        <v>0.68515368541589794</v>
      </c>
      <c r="D93">
        <v>85</v>
      </c>
      <c r="E93">
        <v>0.13064067326966688</v>
      </c>
      <c r="G93">
        <v>85</v>
      </c>
      <c r="H93">
        <v>0.63033750432784141</v>
      </c>
      <c r="J93">
        <v>85</v>
      </c>
      <c r="K93">
        <v>0.42869595140654032</v>
      </c>
    </row>
    <row r="94" spans="1:11">
      <c r="A94">
        <v>86</v>
      </c>
      <c r="B94">
        <v>0.92193018082807077</v>
      </c>
      <c r="D94">
        <v>86</v>
      </c>
      <c r="E94">
        <v>2.4499121332657321E-2</v>
      </c>
      <c r="G94">
        <v>86</v>
      </c>
      <c r="H94">
        <v>7.1233292282846125E-2</v>
      </c>
      <c r="J94">
        <v>86</v>
      </c>
      <c r="K94">
        <v>0.65638662444110651</v>
      </c>
    </row>
    <row r="95" spans="1:11">
      <c r="A95">
        <v>87</v>
      </c>
      <c r="B95">
        <v>0.38196304377446949</v>
      </c>
      <c r="D95">
        <v>87</v>
      </c>
      <c r="E95">
        <v>0.97355310363312086</v>
      </c>
      <c r="G95">
        <v>87</v>
      </c>
      <c r="H95">
        <v>0.24184572326295212</v>
      </c>
      <c r="J95">
        <v>87</v>
      </c>
      <c r="K95">
        <v>0.5321845179568474</v>
      </c>
    </row>
    <row r="96" spans="1:11">
      <c r="A96">
        <v>88</v>
      </c>
      <c r="B96">
        <v>8.7676322361844666E-2</v>
      </c>
      <c r="D96">
        <v>88</v>
      </c>
      <c r="E96">
        <v>0.8957838960750456</v>
      </c>
      <c r="G96">
        <v>88</v>
      </c>
      <c r="H96">
        <v>0.82391697389630536</v>
      </c>
      <c r="J96">
        <v>88</v>
      </c>
      <c r="K96">
        <v>0.86467567252569733</v>
      </c>
    </row>
    <row r="97" spans="1:11">
      <c r="A97">
        <v>89</v>
      </c>
      <c r="B97">
        <v>0.22513116161458455</v>
      </c>
      <c r="D97">
        <v>89</v>
      </c>
      <c r="E97">
        <v>0.32941836948027331</v>
      </c>
      <c r="G97">
        <v>89</v>
      </c>
      <c r="H97">
        <v>0.47403030210501285</v>
      </c>
      <c r="J97">
        <v>89</v>
      </c>
      <c r="K97">
        <v>0.59291024018612459</v>
      </c>
    </row>
    <row r="98" spans="1:11">
      <c r="A98">
        <v>90</v>
      </c>
      <c r="B98">
        <v>0.64334082894337852</v>
      </c>
      <c r="D98">
        <v>90</v>
      </c>
      <c r="E98">
        <v>0.12408136804217504</v>
      </c>
      <c r="G98">
        <v>90</v>
      </c>
      <c r="H98">
        <v>9.5432954008093332E-2</v>
      </c>
      <c r="J98">
        <v>90</v>
      </c>
      <c r="K98">
        <v>0.64467205576474595</v>
      </c>
    </row>
    <row r="99" spans="1:11">
      <c r="A99">
        <v>91</v>
      </c>
      <c r="B99">
        <v>0.71036924105844679</v>
      </c>
      <c r="D99">
        <v>91</v>
      </c>
      <c r="E99">
        <v>0.35379803290213407</v>
      </c>
      <c r="G99">
        <v>91</v>
      </c>
      <c r="H99">
        <v>0.93782184281801373</v>
      </c>
      <c r="J99">
        <v>91</v>
      </c>
      <c r="K99">
        <v>0.98301842126134276</v>
      </c>
    </row>
    <row r="100" spans="1:11">
      <c r="A100">
        <v>92</v>
      </c>
      <c r="B100">
        <v>0.72437959202434399</v>
      </c>
      <c r="D100">
        <v>92</v>
      </c>
      <c r="E100">
        <v>0.82237026976010996</v>
      </c>
      <c r="G100">
        <v>92</v>
      </c>
      <c r="H100">
        <v>2.3833118857311347E-2</v>
      </c>
      <c r="J100">
        <v>92</v>
      </c>
      <c r="K100">
        <v>6.0846113544154472E-2</v>
      </c>
    </row>
    <row r="101" spans="1:11">
      <c r="A101">
        <v>93</v>
      </c>
      <c r="B101">
        <v>0.70594429928482139</v>
      </c>
      <c r="D101">
        <v>93</v>
      </c>
      <c r="E101">
        <v>0.8076292006735758</v>
      </c>
      <c r="G101">
        <v>93</v>
      </c>
      <c r="H101">
        <v>0.17247926603361946</v>
      </c>
      <c r="J101">
        <v>93</v>
      </c>
      <c r="K101">
        <v>0.37617190657560057</v>
      </c>
    </row>
    <row r="102" spans="1:11">
      <c r="A102">
        <v>94</v>
      </c>
      <c r="B102">
        <v>0.32318870246018955</v>
      </c>
      <c r="D102">
        <v>94</v>
      </c>
      <c r="E102">
        <v>0.81903379516653574</v>
      </c>
      <c r="G102">
        <v>94</v>
      </c>
      <c r="H102">
        <v>0.52575935049815081</v>
      </c>
      <c r="J102">
        <v>94</v>
      </c>
      <c r="K102">
        <v>5.8572716808079912E-2</v>
      </c>
    </row>
    <row r="103" spans="1:11">
      <c r="A103">
        <v>95</v>
      </c>
      <c r="B103">
        <v>0.73107211217774837</v>
      </c>
      <c r="D103">
        <v>95</v>
      </c>
      <c r="E103">
        <v>0.15771594995579588</v>
      </c>
      <c r="G103">
        <v>95</v>
      </c>
      <c r="H103">
        <v>0.64072602616407126</v>
      </c>
      <c r="J103">
        <v>95</v>
      </c>
      <c r="K103">
        <v>0.97979962397594933</v>
      </c>
    </row>
    <row r="104" spans="1:11">
      <c r="A104">
        <v>96</v>
      </c>
      <c r="B104">
        <v>5.568289671924033E-2</v>
      </c>
      <c r="D104">
        <v>96</v>
      </c>
      <c r="E104">
        <v>6.5736794882858357E-2</v>
      </c>
      <c r="G104">
        <v>96</v>
      </c>
      <c r="H104">
        <v>0.71005530545954954</v>
      </c>
      <c r="J104">
        <v>96</v>
      </c>
      <c r="K104">
        <v>0.41699107086215892</v>
      </c>
    </row>
    <row r="105" spans="1:11">
      <c r="A105">
        <v>97</v>
      </c>
      <c r="B105">
        <v>0.3620928988307931</v>
      </c>
      <c r="D105">
        <v>97</v>
      </c>
      <c r="E105">
        <v>0.57301360500580945</v>
      </c>
      <c r="G105">
        <v>97</v>
      </c>
      <c r="H105">
        <v>0.31195449171866158</v>
      </c>
      <c r="J105">
        <v>97</v>
      </c>
      <c r="K105">
        <v>0.89596911148074299</v>
      </c>
    </row>
    <row r="106" spans="1:11">
      <c r="A106">
        <v>98</v>
      </c>
      <c r="B106">
        <v>0.25658692349367468</v>
      </c>
      <c r="D106">
        <v>98</v>
      </c>
      <c r="E106">
        <v>0.37002870324766929</v>
      </c>
      <c r="G106">
        <v>98</v>
      </c>
      <c r="H106">
        <v>0.11913111842217182</v>
      </c>
      <c r="J106">
        <v>98</v>
      </c>
      <c r="K106">
        <v>0.75004567238736097</v>
      </c>
    </row>
    <row r="107" spans="1:11">
      <c r="A107">
        <v>99</v>
      </c>
      <c r="B107">
        <v>0.65860326688936999</v>
      </c>
      <c r="D107">
        <v>99</v>
      </c>
      <c r="E107">
        <v>0.64772739143523561</v>
      </c>
      <c r="G107">
        <v>99</v>
      </c>
      <c r="H107">
        <v>0.73326543322141868</v>
      </c>
      <c r="J107">
        <v>99</v>
      </c>
      <c r="K107">
        <v>3.6875671408343053E-2</v>
      </c>
    </row>
    <row r="108" spans="1:11">
      <c r="A108">
        <v>100</v>
      </c>
      <c r="B108">
        <v>0.49575558541709452</v>
      </c>
      <c r="D108">
        <v>100</v>
      </c>
      <c r="E108">
        <v>0.68617144916583117</v>
      </c>
      <c r="G108">
        <v>100</v>
      </c>
      <c r="H108">
        <v>0.57721835670229471</v>
      </c>
      <c r="J108">
        <v>100</v>
      </c>
      <c r="K108">
        <v>0.35557704778750826</v>
      </c>
    </row>
    <row r="110" spans="1:11">
      <c r="A110" t="s">
        <v>16</v>
      </c>
      <c r="D110" t="s">
        <v>16</v>
      </c>
      <c r="G110" t="s">
        <v>16</v>
      </c>
      <c r="J110" t="s">
        <v>16</v>
      </c>
    </row>
    <row r="111" spans="1:11">
      <c r="A111" t="s">
        <v>17</v>
      </c>
      <c r="B111" t="str">
        <f>IF(ISBLANK($B110)=TRUE,"",_xll.EDF(B9:B108,$B110))</f>
        <v/>
      </c>
      <c r="D111" t="s">
        <v>17</v>
      </c>
      <c r="E111" t="str">
        <f>IF(ISBLANK($E110)=TRUE,"",_xll.EDF(E9:E108,$E110))</f>
        <v/>
      </c>
      <c r="G111" t="s">
        <v>17</v>
      </c>
      <c r="H111" t="str">
        <f>IF(ISBLANK($H110)=TRUE,"",_xll.EDF(H9:H108,$H110))</f>
        <v/>
      </c>
      <c r="J111" t="s">
        <v>17</v>
      </c>
      <c r="K111" t="str">
        <f>IF(ISBLANK($K110)=TRUE,"",_xll.EDF(K9:K108,$K110))</f>
        <v/>
      </c>
    </row>
    <row r="112" spans="1:11">
      <c r="A112" t="s">
        <v>18</v>
      </c>
      <c r="D112" t="s">
        <v>18</v>
      </c>
      <c r="G112" t="s">
        <v>18</v>
      </c>
      <c r="J112" t="s">
        <v>18</v>
      </c>
    </row>
    <row r="113" spans="1:11">
      <c r="A113" t="s">
        <v>19</v>
      </c>
      <c r="B113" t="str">
        <f>IF(ISBLANK($B112)=TRUE,"",_xll.EDF(B9:B108,$B112))</f>
        <v/>
      </c>
      <c r="D113" t="s">
        <v>19</v>
      </c>
      <c r="E113" t="str">
        <f>IF(ISBLANK($E112)=TRUE,"",_xll.EDF(E9:E108,$E112))</f>
        <v/>
      </c>
      <c r="G113" t="s">
        <v>19</v>
      </c>
      <c r="H113" t="str">
        <f>IF(ISBLANK($H112)=TRUE,"",_xll.EDF(H9:H108,$H112))</f>
        <v/>
      </c>
      <c r="J113" t="s">
        <v>19</v>
      </c>
      <c r="K113" t="str">
        <f>IF(ISBLANK($K112)=TRUE,"",_xll.EDF(K9:K108,$K112))</f>
        <v/>
      </c>
    </row>
    <row r="114" spans="1:11">
      <c r="A114" t="s">
        <v>20</v>
      </c>
      <c r="D114" t="s">
        <v>20</v>
      </c>
      <c r="G114" t="s">
        <v>20</v>
      </c>
      <c r="J114" t="s">
        <v>20</v>
      </c>
    </row>
    <row r="115" spans="1:11">
      <c r="A115" t="s">
        <v>21</v>
      </c>
      <c r="B115" t="str">
        <f>IF(ISBLANK($B114)=TRUE,"",_xll.EDF(B9:B108,$B114))</f>
        <v/>
      </c>
      <c r="D115" t="s">
        <v>21</v>
      </c>
      <c r="E115" t="str">
        <f>IF(ISBLANK($E114)=TRUE,"",_xll.EDF(E9:E108,$E114))</f>
        <v/>
      </c>
      <c r="G115" t="s">
        <v>21</v>
      </c>
      <c r="H115" t="str">
        <f>IF(ISBLANK($H114)=TRUE,"",_xll.EDF(H9:H108,$H114))</f>
        <v/>
      </c>
      <c r="J115" t="s">
        <v>21</v>
      </c>
      <c r="K115" t="str">
        <f>IF(ISBLANK($K114)=TRUE,"",_xll.EDF(K9:K108,$K114))</f>
        <v/>
      </c>
    </row>
    <row r="116" spans="1:11">
      <c r="A116" t="s">
        <v>22</v>
      </c>
      <c r="D116" t="s">
        <v>22</v>
      </c>
      <c r="G116" t="s">
        <v>22</v>
      </c>
      <c r="J116" t="s">
        <v>22</v>
      </c>
    </row>
    <row r="117" spans="1:11">
      <c r="A117" t="s">
        <v>23</v>
      </c>
      <c r="B117" t="str">
        <f>IF(ISBLANK($B116)=TRUE,"",_xll.EDF(B9:B108,$B116))</f>
        <v/>
      </c>
      <c r="D117" t="s">
        <v>23</v>
      </c>
      <c r="E117" t="str">
        <f>IF(ISBLANK($E116)=TRUE,"",_xll.EDF(E9:E108,$E116))</f>
        <v/>
      </c>
      <c r="G117" t="s">
        <v>23</v>
      </c>
      <c r="H117" t="str">
        <f>IF(ISBLANK($H116)=TRUE,"",_xll.EDF(H9:H108,$H116))</f>
        <v/>
      </c>
      <c r="J117" t="s">
        <v>23</v>
      </c>
      <c r="K117" t="str">
        <f>IF(ISBLANK($K116)=TRUE,"",_xll.EDF(K9:K108,$K116))</f>
        <v/>
      </c>
    </row>
    <row r="118" spans="1:11">
      <c r="A118" t="s">
        <v>24</v>
      </c>
      <c r="D118" t="s">
        <v>24</v>
      </c>
      <c r="G118" t="s">
        <v>24</v>
      </c>
      <c r="J118" t="s">
        <v>24</v>
      </c>
    </row>
    <row r="119" spans="1:11">
      <c r="A119" t="s">
        <v>25</v>
      </c>
      <c r="B119" t="str">
        <f>IF(ISBLANK($B118)=TRUE,"",_xll.EDF(B9:B108,$B118))</f>
        <v/>
      </c>
      <c r="D119" t="s">
        <v>25</v>
      </c>
      <c r="E119" t="str">
        <f>IF(ISBLANK($E118)=TRUE,"",_xll.EDF(E9:E108,$E118))</f>
        <v/>
      </c>
      <c r="G119" t="s">
        <v>25</v>
      </c>
      <c r="H119" t="str">
        <f>IF(ISBLANK($H118)=TRUE,"",_xll.EDF(H9:H108,$H118))</f>
        <v/>
      </c>
      <c r="J119" t="s">
        <v>25</v>
      </c>
      <c r="K119" t="str">
        <f>IF(ISBLANK($K118)=TRUE,"",_xll.EDF(K9:K108,$K118))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</vt:lpstr>
      <vt:lpstr>SimDataSummary</vt:lpstr>
      <vt:lpstr>Model!Print_Area</vt:lpstr>
    </vt:vector>
  </TitlesOfParts>
  <Company>TAMU -- 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AFPC TAMU System</dc:creator>
  <cp:lastModifiedBy>James W. Richardson</cp:lastModifiedBy>
  <cp:lastPrinted>2002-11-23T02:45:07Z</cp:lastPrinted>
  <dcterms:created xsi:type="dcterms:W3CDTF">2000-03-02T03:11:25Z</dcterms:created>
  <dcterms:modified xsi:type="dcterms:W3CDTF">2011-02-07T04:47:31Z</dcterms:modified>
</cp:coreProperties>
</file>